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5年度更新資料\年度更新用様式　HP掲載用\"/>
    </mc:Choice>
  </mc:AlternateContent>
  <xr:revisionPtr revIDLastSave="0" documentId="13_ncr:1_{E69D8298-46E2-47B7-B859-32D7B52EAA0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入力シート" sheetId="4" r:id="rId1"/>
    <sheet name="表紙末尾０・２・６" sheetId="1" r:id="rId2"/>
    <sheet name="賃金末尾０・２・６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3" l="1"/>
  <c r="H6" i="3"/>
  <c r="M6" i="3"/>
  <c r="H7" i="3"/>
  <c r="M7" i="3"/>
  <c r="B9" i="3"/>
  <c r="C10" i="3"/>
  <c r="D10" i="3"/>
  <c r="J10" i="3" s="1"/>
  <c r="F10" i="3"/>
  <c r="G10" i="3"/>
  <c r="H10" i="3"/>
  <c r="I10" i="3"/>
  <c r="K10" i="3"/>
  <c r="L10" i="3"/>
  <c r="M10" i="3"/>
  <c r="N10" i="3"/>
  <c r="C11" i="3"/>
  <c r="D11" i="3"/>
  <c r="F11" i="3"/>
  <c r="G11" i="3"/>
  <c r="H11" i="3"/>
  <c r="I11" i="3"/>
  <c r="K11" i="3"/>
  <c r="L11" i="3"/>
  <c r="M11" i="3"/>
  <c r="N11" i="3"/>
  <c r="C12" i="3"/>
  <c r="D12" i="3"/>
  <c r="F12" i="3"/>
  <c r="G12" i="3"/>
  <c r="H12" i="3"/>
  <c r="I12" i="3"/>
  <c r="K12" i="3"/>
  <c r="L12" i="3"/>
  <c r="M12" i="3"/>
  <c r="N12" i="3"/>
  <c r="C13" i="3"/>
  <c r="D13" i="3"/>
  <c r="F13" i="3"/>
  <c r="G13" i="3"/>
  <c r="H13" i="3"/>
  <c r="I13" i="3"/>
  <c r="K13" i="3"/>
  <c r="L13" i="3"/>
  <c r="M13" i="3"/>
  <c r="N13" i="3"/>
  <c r="J12" i="3" l="1"/>
  <c r="O12" i="3" s="1"/>
  <c r="J11" i="3"/>
  <c r="O11" i="3" s="1"/>
  <c r="J13" i="3"/>
  <c r="O13" i="3" s="1"/>
  <c r="O10" i="3"/>
  <c r="A19" i="3" l="1"/>
  <c r="F21" i="3"/>
  <c r="F20" i="3"/>
  <c r="F19" i="3"/>
  <c r="F18" i="3"/>
  <c r="F17" i="3"/>
  <c r="F16" i="3"/>
  <c r="F15" i="3"/>
  <c r="F14" i="3"/>
  <c r="K21" i="3"/>
  <c r="K20" i="3"/>
  <c r="K19" i="3"/>
  <c r="K18" i="3"/>
  <c r="K17" i="3"/>
  <c r="K16" i="3"/>
  <c r="K15" i="3"/>
  <c r="K14" i="3"/>
  <c r="M21" i="3"/>
  <c r="M20" i="3"/>
  <c r="M19" i="3"/>
  <c r="M18" i="3"/>
  <c r="M17" i="3"/>
  <c r="M16" i="3"/>
  <c r="M15" i="3"/>
  <c r="M14" i="3"/>
  <c r="H21" i="3"/>
  <c r="H20" i="3"/>
  <c r="H19" i="3"/>
  <c r="H18" i="3"/>
  <c r="H17" i="3"/>
  <c r="H16" i="3"/>
  <c r="H15" i="3"/>
  <c r="H14" i="3"/>
  <c r="N24" i="3"/>
  <c r="N23" i="3"/>
  <c r="N22" i="3"/>
  <c r="N21" i="3"/>
  <c r="N20" i="3"/>
  <c r="N19" i="3"/>
  <c r="N18" i="3"/>
  <c r="N16" i="3"/>
  <c r="N15" i="3"/>
  <c r="N14" i="3"/>
  <c r="I24" i="3"/>
  <c r="I23" i="3"/>
  <c r="I22" i="3"/>
  <c r="I21" i="3"/>
  <c r="I20" i="3"/>
  <c r="I19" i="3"/>
  <c r="I18" i="3"/>
  <c r="I17" i="3"/>
  <c r="I16" i="3"/>
  <c r="I15" i="3"/>
  <c r="I14" i="3"/>
  <c r="L21" i="3"/>
  <c r="L20" i="3"/>
  <c r="L19" i="3"/>
  <c r="R50" i="4"/>
  <c r="L24" i="3"/>
  <c r="G24" i="3"/>
  <c r="L23" i="3"/>
  <c r="G23" i="3"/>
  <c r="L22" i="3"/>
  <c r="G22" i="3"/>
  <c r="G21" i="3"/>
  <c r="G20" i="3"/>
  <c r="G19" i="3"/>
  <c r="L18" i="3"/>
  <c r="L17" i="3"/>
  <c r="L16" i="3"/>
  <c r="L15" i="3"/>
  <c r="L14" i="3"/>
  <c r="G18" i="3"/>
  <c r="G17" i="3"/>
  <c r="G16" i="3"/>
  <c r="G15" i="3"/>
  <c r="G14" i="3"/>
  <c r="R34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2" i="4"/>
  <c r="C15" i="3"/>
  <c r="D15" i="3"/>
  <c r="C14" i="3"/>
  <c r="D14" i="3"/>
  <c r="C16" i="3"/>
  <c r="D16" i="3"/>
  <c r="C18" i="3"/>
  <c r="D18" i="3"/>
  <c r="C17" i="3"/>
  <c r="D17" i="3"/>
  <c r="C19" i="3"/>
  <c r="D19" i="3"/>
  <c r="C20" i="3"/>
  <c r="D20" i="3"/>
  <c r="C21" i="3"/>
  <c r="D21" i="3"/>
  <c r="D22" i="3"/>
  <c r="D23" i="3"/>
  <c r="D24" i="3"/>
  <c r="J24" i="3" l="1"/>
  <c r="O24" i="3" s="1"/>
  <c r="C28" i="3"/>
  <c r="C25" i="3"/>
  <c r="J14" i="3"/>
  <c r="O14" i="3" s="1"/>
  <c r="J18" i="3"/>
  <c r="O18" i="3" s="1"/>
  <c r="J21" i="3"/>
  <c r="O21" i="3" s="1"/>
  <c r="M25" i="3"/>
  <c r="F25" i="3"/>
  <c r="G25" i="3"/>
  <c r="J22" i="3"/>
  <c r="O22" i="3" s="1"/>
  <c r="J16" i="3"/>
  <c r="O16" i="3" s="1"/>
  <c r="J17" i="3"/>
  <c r="O17" i="3" s="1"/>
  <c r="L25" i="3"/>
  <c r="J19" i="3"/>
  <c r="O19" i="3" s="1"/>
  <c r="N25" i="3"/>
  <c r="H25" i="3"/>
  <c r="K25" i="3"/>
  <c r="J15" i="3"/>
  <c r="O15" i="3" s="1"/>
  <c r="J20" i="3"/>
  <c r="O20" i="3" s="1"/>
  <c r="J23" i="3"/>
  <c r="O23" i="3" s="1"/>
  <c r="I25" i="3"/>
  <c r="G28" i="3" l="1"/>
  <c r="L28" i="3"/>
  <c r="O25" i="3"/>
  <c r="O27" i="3" s="1"/>
  <c r="J25" i="3"/>
  <c r="J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</author>
  </authors>
  <commentList>
    <comment ref="B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両保険対象者の場合は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9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3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6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7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8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19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0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1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2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3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4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5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7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8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29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0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1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2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3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5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6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7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8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39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0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1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2" authorId="0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3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4" authorId="0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5" authorId="0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6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7" authorId="0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8" authorId="0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49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  <comment ref="B50" authorId="0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両保険対象者（労災と雇用保険の両方に該当）の場合は　「１」
労災のみ対象の場合は　「３」
役員又は同居の親族等、労災・雇用共に対象とならない場合は　「５」
他社に出向しており、主たる賃金の支払いを自社で行っている労働者の場合は　「出向」
を入力する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E1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調査したい年度を打ち込むだけで、報告書内の全年度が切り替わります。</t>
        </r>
      </text>
    </comment>
  </commentList>
</comments>
</file>

<file path=xl/sharedStrings.xml><?xml version="1.0" encoding="utf-8"?>
<sst xmlns="http://schemas.openxmlformats.org/spreadsheetml/2006/main" count="149" uniqueCount="105">
  <si>
    <t>事業場名</t>
    <rPh sb="0" eb="2">
      <t>ジギョウ</t>
    </rPh>
    <rPh sb="2" eb="3">
      <t>バ</t>
    </rPh>
    <rPh sb="3" eb="4">
      <t>メイ</t>
    </rPh>
    <phoneticPr fontId="2"/>
  </si>
  <si>
    <t>所在地</t>
    <rPh sb="0" eb="3">
      <t>ショザイチ</t>
    </rPh>
    <phoneticPr fontId="2"/>
  </si>
  <si>
    <t>事業主氏名</t>
    <rPh sb="0" eb="3">
      <t>ジギョウヌシ</t>
    </rPh>
    <rPh sb="3" eb="5">
      <t>シメイ</t>
    </rPh>
    <phoneticPr fontId="2"/>
  </si>
  <si>
    <t>ならない役員等</t>
    <rPh sb="4" eb="6">
      <t>ヤクイン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</si>
  <si>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</si>
  <si>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　　賃金等支給総額</t>
    <rPh sb="2" eb="4">
      <t>チンギン</t>
    </rPh>
    <rPh sb="4" eb="5">
      <t>トウ</t>
    </rPh>
    <rPh sb="5" eb="7">
      <t>シキュウ</t>
    </rPh>
    <rPh sb="7" eb="9">
      <t>ソウガク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</si>
  <si>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</si>
  <si>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</si>
  <si>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</si>
  <si>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</si>
  <si>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</si>
  <si>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</si>
  <si>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</si>
  <si>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</si>
  <si>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</si>
  <si>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</si>
  <si>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</si>
  <si>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2"/>
  </si>
  <si>
    <t>賞　　与</t>
    <rPh sb="0" eb="1">
      <t>ショウ</t>
    </rPh>
    <rPh sb="3" eb="4">
      <t>アタエ</t>
    </rPh>
    <phoneticPr fontId="2"/>
  </si>
  <si>
    <t>月</t>
    <rPh sb="0" eb="1">
      <t>ツキ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</si>
  <si>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</si>
  <si>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</si>
  <si>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人員</t>
    <rPh sb="0" eb="1">
      <t>ヒト</t>
    </rPh>
    <rPh sb="1" eb="2">
      <t>イン</t>
    </rPh>
    <phoneticPr fontId="2"/>
  </si>
  <si>
    <t>千円</t>
    <rPh sb="0" eb="2">
      <t>センエン</t>
    </rPh>
    <phoneticPr fontId="2"/>
  </si>
  <si>
    <t>（通勤手当含む）</t>
    <rPh sb="1" eb="3">
      <t>ツウキン</t>
    </rPh>
    <rPh sb="3" eb="5">
      <t>テアテ</t>
    </rPh>
    <rPh sb="5" eb="6">
      <t>フク</t>
    </rPh>
    <phoneticPr fontId="2"/>
  </si>
  <si>
    <t>円</t>
    <rPh sb="0" eb="1">
      <t>エン</t>
    </rPh>
    <phoneticPr fontId="2"/>
  </si>
  <si>
    <t>労　働　保　険　番　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</si>
  <si>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　　　別記のとおり報告します。</t>
    <rPh sb="3" eb="5">
      <t>ベッキ</t>
    </rPh>
    <rPh sb="9" eb="11">
      <t>ホウコク</t>
    </rPh>
    <phoneticPr fontId="2"/>
  </si>
  <si>
    <t>ｲ</t>
    <phoneticPr fontId="2"/>
  </si>
  <si>
    <t>ロ　　　対象労働者と</t>
    <rPh sb="4" eb="6">
      <t>タイショウ</t>
    </rPh>
    <rPh sb="6" eb="9">
      <t>ロウドウシャ</t>
    </rPh>
    <phoneticPr fontId="2"/>
  </si>
  <si>
    <t>年　月</t>
    <rPh sb="0" eb="1">
      <t>トシ</t>
    </rPh>
    <rPh sb="2" eb="3">
      <t>ツキ</t>
    </rPh>
    <phoneticPr fontId="2"/>
  </si>
  <si>
    <t>項　目</t>
    <rPh sb="0" eb="1">
      <t>コウ</t>
    </rPh>
    <rPh sb="2" eb="3">
      <t>メ</t>
    </rPh>
    <phoneticPr fontId="2"/>
  </si>
  <si>
    <t>特別加入者氏名</t>
    <rPh sb="0" eb="2">
      <t>トクベツ</t>
    </rPh>
    <rPh sb="2" eb="4">
      <t>カニュウ</t>
    </rPh>
    <rPh sb="4" eb="5">
      <t>シャ</t>
    </rPh>
    <rPh sb="5" eb="7">
      <t>シメイ</t>
    </rPh>
    <phoneticPr fontId="2"/>
  </si>
  <si>
    <t>(代表者・役員・臨時・パート</t>
    <rPh sb="1" eb="4">
      <t>ダイヒョウシャ</t>
    </rPh>
    <rPh sb="5" eb="7">
      <t>ヤクイン</t>
    </rPh>
    <rPh sb="8" eb="9">
      <t>ノゾム</t>
    </rPh>
    <rPh sb="9" eb="10">
      <t>トキ</t>
    </rPh>
    <phoneticPr fontId="2"/>
  </si>
  <si>
    <t>・アルバイト等すべてを含む)</t>
    <rPh sb="6" eb="7">
      <t>トウ</t>
    </rPh>
    <rPh sb="11" eb="12">
      <t>フク</t>
    </rPh>
    <phoneticPr fontId="2"/>
  </si>
  <si>
    <t>・アルバイト等</t>
    <rPh sb="6" eb="7">
      <t>トウ</t>
    </rPh>
    <phoneticPr fontId="2"/>
  </si>
  <si>
    <t>ニ　　　臨時・パート</t>
    <rPh sb="4" eb="6">
      <t>リンジ</t>
    </rPh>
    <phoneticPr fontId="2"/>
  </si>
  <si>
    <t>業種番号</t>
    <rPh sb="0" eb="2">
      <t>ギョウシュ</t>
    </rPh>
    <rPh sb="2" eb="4">
      <t>バンゴウ</t>
    </rPh>
    <phoneticPr fontId="2"/>
  </si>
  <si>
    <t>労災保険料の対象とならない者の賃金</t>
    <rPh sb="0" eb="2">
      <t>ロウサイ</t>
    </rPh>
    <rPh sb="2" eb="5">
      <t>ホケンリョウ</t>
    </rPh>
    <rPh sb="6" eb="8">
      <t>タイショウ</t>
    </rPh>
    <rPh sb="13" eb="14">
      <t>モノ</t>
    </rPh>
    <rPh sb="15" eb="17">
      <t>チンギン</t>
    </rPh>
    <phoneticPr fontId="2"/>
  </si>
  <si>
    <t>イ　　　 報酬・給与等</t>
    <phoneticPr fontId="2"/>
  </si>
  <si>
    <t>①</t>
    <phoneticPr fontId="2"/>
  </si>
  <si>
    <t>②</t>
    <phoneticPr fontId="2"/>
  </si>
  <si>
    <t>③</t>
    <phoneticPr fontId="2"/>
  </si>
  <si>
    <t>ﾛ＋ﾊ</t>
    <phoneticPr fontId="2"/>
  </si>
  <si>
    <t>ﾆ＋ﾎ</t>
    <phoneticPr fontId="2"/>
  </si>
  <si>
    <t>(算定基礎調査用）</t>
    <rPh sb="1" eb="3">
      <t>サンテイ</t>
    </rPh>
    <rPh sb="3" eb="5">
      <t>キソ</t>
    </rPh>
    <rPh sb="5" eb="7">
      <t>チョウサ</t>
    </rPh>
    <rPh sb="7" eb="8">
      <t>ヨウ</t>
    </rPh>
    <phoneticPr fontId="2"/>
  </si>
  <si>
    <t>年　度</t>
    <rPh sb="0" eb="1">
      <t>トシ</t>
    </rPh>
    <rPh sb="2" eb="3">
      <t>ド</t>
    </rPh>
    <phoneticPr fontId="2"/>
  </si>
  <si>
    <t>業種名</t>
    <rPh sb="0" eb="2">
      <t>ギョウシュ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</si>
  <si>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</si>
  <si>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―　　　　　　　　―</t>
    <phoneticPr fontId="2"/>
  </si>
  <si>
    <t>氏名</t>
    <rPh sb="0" eb="2">
      <t>シメイ</t>
    </rPh>
    <phoneticPr fontId="2"/>
  </si>
  <si>
    <t>５月</t>
  </si>
  <si>
    <t>６月</t>
  </si>
  <si>
    <t>賞与１</t>
    <rPh sb="0" eb="2">
      <t>ショウヨ</t>
    </rPh>
    <phoneticPr fontId="2"/>
  </si>
  <si>
    <t>賞与２</t>
    <rPh sb="0" eb="2">
      <t>ショウヨ</t>
    </rPh>
    <phoneticPr fontId="2"/>
  </si>
  <si>
    <t>合計</t>
    <rPh sb="0" eb="2">
      <t>ゴウケイ</t>
    </rPh>
    <phoneticPr fontId="2"/>
  </si>
  <si>
    <t>労働者性</t>
    <rPh sb="0" eb="3">
      <t>ロウドウシャ</t>
    </rPh>
    <rPh sb="3" eb="4">
      <t>セイ</t>
    </rPh>
    <phoneticPr fontId="2"/>
  </si>
  <si>
    <t>円</t>
    <rPh sb="0" eb="1">
      <t>エン</t>
    </rPh>
    <phoneticPr fontId="2"/>
  </si>
  <si>
    <t>賞与３</t>
    <rPh sb="0" eb="2">
      <t>ショウヨ2</t>
    </rPh>
    <phoneticPr fontId="2"/>
  </si>
  <si>
    <t>出向</t>
    <rPh sb="0" eb="2">
      <t>シュッコウ</t>
    </rPh>
    <phoneticPr fontId="2"/>
  </si>
  <si>
    <t>具体的な業種内容（取り扱う製品名、素材、作業工程、機器等含む）</t>
    <rPh sb="0" eb="3">
      <t>グタイテキ</t>
    </rPh>
    <rPh sb="4" eb="6">
      <t>ギョウシュ</t>
    </rPh>
    <rPh sb="6" eb="8">
      <t>ナイヨウ</t>
    </rPh>
    <rPh sb="9" eb="10">
      <t>ト</t>
    </rPh>
    <rPh sb="11" eb="12">
      <t>アツカ</t>
    </rPh>
    <rPh sb="13" eb="16">
      <t>セイヒンメイ</t>
    </rPh>
    <rPh sb="17" eb="19">
      <t>ソザイ</t>
    </rPh>
    <rPh sb="20" eb="22">
      <t>サギョウ</t>
    </rPh>
    <rPh sb="22" eb="24">
      <t>コウテイ</t>
    </rPh>
    <rPh sb="25" eb="27">
      <t>キキ</t>
    </rPh>
    <rPh sb="27" eb="28">
      <t>トウ</t>
    </rPh>
    <rPh sb="28" eb="29">
      <t>フク</t>
    </rPh>
    <phoneticPr fontId="2"/>
  </si>
  <si>
    <t>商業登記簿謄本の目的欄のうち主な事業（法人の場合）
個人事業の開業・廃業等届出書の事業の概要欄（個人事業主の場合）</t>
  </si>
  <si>
    <t>令和</t>
  </si>
  <si>
    <t>【１】</t>
    <phoneticPr fontId="2"/>
  </si>
  <si>
    <t>【２】</t>
    <phoneticPr fontId="2"/>
  </si>
  <si>
    <t>【Ａ】</t>
    <phoneticPr fontId="2"/>
  </si>
  <si>
    <t>労災保険料
対象賃金
【１】－【２】</t>
    <phoneticPr fontId="15"/>
  </si>
  <si>
    <t>【３】</t>
    <phoneticPr fontId="2"/>
  </si>
  <si>
    <t>【Ｂ】</t>
    <phoneticPr fontId="2"/>
  </si>
  <si>
    <t>雇用保険料
対象賃金
【Ａ】－【３】</t>
    <phoneticPr fontId="15"/>
  </si>
  <si>
    <t>【１】列：代表者・役員・正社員・臨時・パート・アルバイト等すべての人員の月ごとの人数・支給総額（諸控除前の額）を記入後、合計してください。</t>
    <rPh sb="3" eb="4">
      <t>レツ</t>
    </rPh>
    <rPh sb="5" eb="8">
      <t>ダイヒョウシャ</t>
    </rPh>
    <rPh sb="9" eb="11">
      <t>ヤクイン</t>
    </rPh>
    <rPh sb="12" eb="15">
      <t>セイシャイン</t>
    </rPh>
    <rPh sb="16" eb="18">
      <t>リンジ</t>
    </rPh>
    <rPh sb="28" eb="29">
      <t>トウ</t>
    </rPh>
    <rPh sb="33" eb="35">
      <t>ジンイン</t>
    </rPh>
    <rPh sb="36" eb="37">
      <t>ツキ</t>
    </rPh>
    <rPh sb="40" eb="42">
      <t>ニンズウ</t>
    </rPh>
    <rPh sb="43" eb="45">
      <t>シキュウ</t>
    </rPh>
    <rPh sb="45" eb="47">
      <t>ソウガク</t>
    </rPh>
    <rPh sb="48" eb="49">
      <t>ショ</t>
    </rPh>
    <rPh sb="49" eb="51">
      <t>コウジョ</t>
    </rPh>
    <rPh sb="51" eb="52">
      <t>マエ</t>
    </rPh>
    <rPh sb="53" eb="54">
      <t>ガク</t>
    </rPh>
    <rPh sb="56" eb="58">
      <t>キニュウ</t>
    </rPh>
    <rPh sb="58" eb="59">
      <t>アト</t>
    </rPh>
    <rPh sb="60" eb="62">
      <t>ゴウケイ</t>
    </rPh>
    <phoneticPr fontId="2"/>
  </si>
  <si>
    <t>人員小計欄（⑤～⑨）：賞与を除く４月から３月までの人数合計を記入してください。</t>
    <rPh sb="0" eb="2">
      <t>ジンイン</t>
    </rPh>
    <rPh sb="2" eb="4">
      <t>ショウケイ</t>
    </rPh>
    <rPh sb="4" eb="5">
      <t>ラン</t>
    </rPh>
    <rPh sb="11" eb="13">
      <t>ショウヨ</t>
    </rPh>
    <rPh sb="14" eb="15">
      <t>ノゾ</t>
    </rPh>
    <rPh sb="17" eb="18">
      <t>ガツ</t>
    </rPh>
    <rPh sb="21" eb="22">
      <t>ガツ</t>
    </rPh>
    <rPh sb="25" eb="27">
      <t>ニンズウ</t>
    </rPh>
    <rPh sb="27" eb="29">
      <t>ゴウケイ</t>
    </rPh>
    <rPh sb="30" eb="32">
      <t>キニュウ</t>
    </rPh>
    <phoneticPr fontId="2"/>
  </si>
  <si>
    <t>備　考</t>
    <rPh sb="0" eb="1">
      <t>ビ</t>
    </rPh>
    <rPh sb="2" eb="3">
      <t>コウ</t>
    </rPh>
    <phoneticPr fontId="15"/>
  </si>
  <si>
    <t>【２】列：保険料の対象とならない人員・賃金等について月ごとに記入後、合計してください。</t>
    <rPh sb="3" eb="4">
      <t>レツ</t>
    </rPh>
    <rPh sb="5" eb="8">
      <t>ホケンリョウ</t>
    </rPh>
    <rPh sb="9" eb="11">
      <t>タイショウ</t>
    </rPh>
    <rPh sb="16" eb="18">
      <t>ジンイン</t>
    </rPh>
    <rPh sb="19" eb="21">
      <t>チンギン</t>
    </rPh>
    <rPh sb="21" eb="22">
      <t>ナド</t>
    </rPh>
    <rPh sb="26" eb="27">
      <t>ツキ</t>
    </rPh>
    <rPh sb="30" eb="32">
      <t>キニュウ</t>
    </rPh>
    <rPh sb="32" eb="33">
      <t>アト</t>
    </rPh>
    <rPh sb="34" eb="36">
      <t>ゴウケイ</t>
    </rPh>
    <phoneticPr fontId="2"/>
  </si>
  <si>
    <t>【Ａ】列：【１】－【２】の金額を月ごとに記入後、小計した金額の千円未満切り捨てた額を【Ａ】列合計行に記入してください。</t>
    <rPh sb="3" eb="4">
      <t>レツ</t>
    </rPh>
    <rPh sb="16" eb="17">
      <t>ツキ</t>
    </rPh>
    <rPh sb="20" eb="22">
      <t>キニュウ</t>
    </rPh>
    <rPh sb="22" eb="23">
      <t>アト</t>
    </rPh>
    <rPh sb="24" eb="26">
      <t>ショウケイ</t>
    </rPh>
    <rPh sb="28" eb="30">
      <t>キンガク</t>
    </rPh>
    <rPh sb="31" eb="33">
      <t>センエン</t>
    </rPh>
    <rPh sb="33" eb="35">
      <t>ミマン</t>
    </rPh>
    <rPh sb="35" eb="36">
      <t>キ</t>
    </rPh>
    <rPh sb="37" eb="38">
      <t>ス</t>
    </rPh>
    <rPh sb="40" eb="41">
      <t>ガク</t>
    </rPh>
    <rPh sb="45" eb="46">
      <t>レツ</t>
    </rPh>
    <rPh sb="46" eb="48">
      <t>ゴウケイ</t>
    </rPh>
    <rPh sb="48" eb="49">
      <t>ギョウ</t>
    </rPh>
    <rPh sb="50" eb="52">
      <t>キニュウ</t>
    </rPh>
    <phoneticPr fontId="19"/>
  </si>
  <si>
    <t>【３】列：Ａに計上した労災保険の対象となる賃金のうち、雇用保険料の対象とならない賃金があれば記入してください。</t>
    <rPh sb="3" eb="4">
      <t>レツ</t>
    </rPh>
    <rPh sb="7" eb="9">
      <t>ケイジョウ</t>
    </rPh>
    <rPh sb="11" eb="13">
      <t>ロウサイ</t>
    </rPh>
    <rPh sb="13" eb="15">
      <t>ホケン</t>
    </rPh>
    <rPh sb="16" eb="18">
      <t>タイショウ</t>
    </rPh>
    <rPh sb="21" eb="23">
      <t>チンギン</t>
    </rPh>
    <rPh sb="27" eb="29">
      <t>コヨウ</t>
    </rPh>
    <rPh sb="29" eb="32">
      <t>ホケンリョウ</t>
    </rPh>
    <rPh sb="33" eb="35">
      <t>タイショウ</t>
    </rPh>
    <rPh sb="40" eb="42">
      <t>チンギン</t>
    </rPh>
    <rPh sb="46" eb="48">
      <t>キニュウ</t>
    </rPh>
    <phoneticPr fontId="2"/>
  </si>
  <si>
    <t>　　　　「【Ａ】のうち雇用保険料の対象とならない者」とは週２０時間未満の勤務であるなど、雇用保険被保険者に該当しない者を指します。</t>
    <rPh sb="11" eb="13">
      <t>コヨウ</t>
    </rPh>
    <rPh sb="13" eb="16">
      <t>ホケンリョウ</t>
    </rPh>
    <rPh sb="17" eb="19">
      <t>タイショウ</t>
    </rPh>
    <rPh sb="24" eb="25">
      <t>モノ</t>
    </rPh>
    <rPh sb="28" eb="29">
      <t>シュウ</t>
    </rPh>
    <rPh sb="31" eb="33">
      <t>ジカン</t>
    </rPh>
    <rPh sb="33" eb="35">
      <t>ミマン</t>
    </rPh>
    <rPh sb="36" eb="38">
      <t>キンム</t>
    </rPh>
    <rPh sb="44" eb="46">
      <t>コヨウ</t>
    </rPh>
    <rPh sb="46" eb="48">
      <t>ホケン</t>
    </rPh>
    <rPh sb="48" eb="52">
      <t>ヒホケンシャ</t>
    </rPh>
    <rPh sb="53" eb="55">
      <t>ガイトウ</t>
    </rPh>
    <rPh sb="58" eb="59">
      <t>モノ</t>
    </rPh>
    <rPh sb="60" eb="61">
      <t>サ</t>
    </rPh>
    <phoneticPr fontId="2"/>
  </si>
  <si>
    <r>
      <rPr>
        <b/>
        <sz val="16"/>
        <rFont val="ＭＳ Ｐゴシック"/>
        <family val="3"/>
        <charset val="128"/>
      </rPr>
      <t>【C】</t>
    </r>
    <r>
      <rPr>
        <sz val="11"/>
        <rFont val="ＭＳ Ｐゴシック"/>
        <family val="3"/>
        <charset val="128"/>
      </rPr>
      <t>労災保険特別加入者（調査対象年度に該当者あれば記入）</t>
    </r>
    <rPh sb="3" eb="5">
      <t>ロウサイ</t>
    </rPh>
    <rPh sb="5" eb="7">
      <t>ホケン</t>
    </rPh>
    <rPh sb="7" eb="9">
      <t>トクベツ</t>
    </rPh>
    <rPh sb="9" eb="12">
      <t>カニュウシャ</t>
    </rPh>
    <rPh sb="13" eb="15">
      <t>チョウサ</t>
    </rPh>
    <rPh sb="15" eb="19">
      <t>タイショウネンド</t>
    </rPh>
    <rPh sb="20" eb="23">
      <t>ガイトウシャ</t>
    </rPh>
    <rPh sb="26" eb="28">
      <t>キニュウ</t>
    </rPh>
    <phoneticPr fontId="2"/>
  </si>
  <si>
    <t>【A】のうち雇用保険の被保険者とならない者の賃金</t>
    <rPh sb="6" eb="8">
      <t>コヨウ</t>
    </rPh>
    <rPh sb="8" eb="10">
      <t>ホケン</t>
    </rPh>
    <rPh sb="11" eb="15">
      <t>ヒホケンシャ</t>
    </rPh>
    <rPh sb="20" eb="21">
      <t>モノ</t>
    </rPh>
    <rPh sb="22" eb="24">
      <t>チンギン</t>
    </rPh>
    <phoneticPr fontId="2"/>
  </si>
  <si>
    <t>　　　　年　　　月　　　日</t>
    <rPh sb="4" eb="5">
      <t>ネン</t>
    </rPh>
    <rPh sb="8" eb="9">
      <t>ツキ</t>
    </rPh>
    <rPh sb="12" eb="13">
      <t>ヒ</t>
    </rPh>
    <phoneticPr fontId="2"/>
  </si>
  <si>
    <t>令和</t>
    <rPh sb="0" eb="2">
      <t>レイワ</t>
    </rPh>
    <phoneticPr fontId="2"/>
  </si>
  <si>
    <t>１月</t>
    <phoneticPr fontId="2"/>
  </si>
  <si>
    <t>末尾０・２・６ (電算用）</t>
    <rPh sb="0" eb="2">
      <t>マツビ</t>
    </rPh>
    <rPh sb="9" eb="12">
      <t>デンサンヨウ</t>
    </rPh>
    <phoneticPr fontId="2"/>
  </si>
  <si>
    <t>提出先メールアドレス
山陽支所：sanyo@okasci.or.jp        瀬戸支所：seto@okasci.or.jp       熊山支所：kumayama@okasci.or.jp    
赤坂支所：akasaka@okasci.or.jp     吉井支所：yoshii@okasci.or.jp</t>
    <phoneticPr fontId="2"/>
  </si>
  <si>
    <t>4.特掲事業</t>
    <rPh sb="2" eb="3">
      <t>トク</t>
    </rPh>
    <rPh sb="3" eb="4">
      <t>ケイ</t>
    </rPh>
    <rPh sb="4" eb="6">
      <t>ジギョウ</t>
    </rPh>
    <phoneticPr fontId="2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</si>
  <si>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2"/>
  </si>
  <si>
    <t>該当する</t>
    <rPh sb="0" eb="2">
      <t>ガイトウ</t>
    </rPh>
    <phoneticPr fontId="2"/>
  </si>
  <si>
    <t>前年度と同額</t>
  </si>
  <si>
    <t>該当しない</t>
    <phoneticPr fontId="2"/>
  </si>
  <si>
    <t>前年度と変わる</t>
  </si>
  <si>
    <t>労災</t>
    <rPh sb="0" eb="2">
      <t>ロウサイ</t>
    </rPh>
    <phoneticPr fontId="2"/>
  </si>
  <si>
    <t>雇用</t>
    <rPh sb="0" eb="2">
      <t>コヨウ</t>
    </rPh>
    <phoneticPr fontId="2"/>
  </si>
  <si>
    <t>委託解除年月日</t>
    <rPh sb="0" eb="7">
      <t>イタクカイジョネンガッピ</t>
    </rPh>
    <phoneticPr fontId="2"/>
  </si>
  <si>
    <t>　　　　年　　　　月　　　　日</t>
    <rPh sb="4" eb="5">
      <t>ネン</t>
    </rPh>
    <rPh sb="9" eb="10">
      <t>ガツ</t>
    </rPh>
    <rPh sb="14" eb="15">
      <t>ニチ</t>
    </rPh>
    <phoneticPr fontId="2"/>
  </si>
  <si>
    <t>委託解除拠出金納付済</t>
    <phoneticPr fontId="2"/>
  </si>
  <si>
    <t>一括納付</t>
    <rPh sb="0" eb="4">
      <t>イッカツノウフ</t>
    </rPh>
    <phoneticPr fontId="2"/>
  </si>
  <si>
    <t>分納（3回）</t>
    <rPh sb="0" eb="2">
      <t>ブンノウ</t>
    </rPh>
    <rPh sb="4" eb="5">
      <t>カイ</t>
    </rPh>
    <phoneticPr fontId="2"/>
  </si>
  <si>
    <t>末尾０・２・６</t>
    <rPh sb="0" eb="2">
      <t>マツビ</t>
    </rPh>
    <phoneticPr fontId="2"/>
  </si>
  <si>
    <t>承認された基礎日額</t>
    <rPh sb="0" eb="2">
      <t>ショウニン</t>
    </rPh>
    <rPh sb="5" eb="9">
      <t>キソニチガク</t>
    </rPh>
    <phoneticPr fontId="2"/>
  </si>
  <si>
    <t>適用
月数
確定</t>
    <rPh sb="0" eb="2">
      <t>テキヨウ</t>
    </rPh>
    <rPh sb="3" eb="4">
      <t>ガツ</t>
    </rPh>
    <rPh sb="4" eb="5">
      <t>スウ</t>
    </rPh>
    <rPh sb="6" eb="8">
      <t>カクテイ</t>
    </rPh>
    <phoneticPr fontId="2"/>
  </si>
  <si>
    <t>適用
月数
概算</t>
    <rPh sb="0" eb="2">
      <t>テキヨウ</t>
    </rPh>
    <rPh sb="3" eb="4">
      <t>ガツ</t>
    </rPh>
    <rPh sb="4" eb="5">
      <t>スウ</t>
    </rPh>
    <rPh sb="6" eb="8">
      <t>ガイサン</t>
    </rPh>
    <phoneticPr fontId="2"/>
  </si>
  <si>
    <t>　　　労働保険事務組合　赤磐商工会　殿</t>
    <rPh sb="3" eb="7">
      <t>ロウドウホケン</t>
    </rPh>
    <rPh sb="7" eb="11">
      <t>ジムクミアイ</t>
    </rPh>
    <rPh sb="12" eb="17">
      <t>アカイワショウコウカイ</t>
    </rPh>
    <rPh sb="18" eb="19">
      <t>ドノ</t>
    </rPh>
    <phoneticPr fontId="2"/>
  </si>
  <si>
    <t>6．延納の申請</t>
    <rPh sb="2" eb="4">
      <t>エンノウ</t>
    </rPh>
    <rPh sb="5" eb="7">
      <t>シンセイ</t>
    </rPh>
    <phoneticPr fontId="2"/>
  </si>
  <si>
    <t>労 働 保 険 料 等 算 定 基 礎 賃 金 等 報 告 書</t>
    <rPh sb="0" eb="1">
      <t>ロウ</t>
    </rPh>
    <rPh sb="2" eb="3">
      <t>ハタラキ</t>
    </rPh>
    <rPh sb="4" eb="5">
      <t>ホ</t>
    </rPh>
    <rPh sb="6" eb="7">
      <t>ケン</t>
    </rPh>
    <rPh sb="8" eb="9">
      <t>リョウ</t>
    </rPh>
    <rPh sb="10" eb="11">
      <t>トウ</t>
    </rPh>
    <rPh sb="12" eb="13">
      <t>ザン</t>
    </rPh>
    <rPh sb="14" eb="15">
      <t>サダム</t>
    </rPh>
    <rPh sb="16" eb="17">
      <t>モト</t>
    </rPh>
    <rPh sb="18" eb="19">
      <t>イシズエ</t>
    </rPh>
    <rPh sb="20" eb="21">
      <t>チン</t>
    </rPh>
    <rPh sb="22" eb="23">
      <t>キン</t>
    </rPh>
    <rPh sb="24" eb="25">
      <t>トウ</t>
    </rPh>
    <rPh sb="26" eb="27">
      <t>ホウ</t>
    </rPh>
    <rPh sb="28" eb="29">
      <t>コク</t>
    </rPh>
    <rPh sb="30" eb="31">
      <t>ショ</t>
    </rPh>
    <phoneticPr fontId="2"/>
  </si>
  <si>
    <t>希望する基礎日額</t>
    <rPh sb="0" eb="2">
      <t>キボウ</t>
    </rPh>
    <rPh sb="4" eb="6">
      <t>キソ</t>
    </rPh>
    <rPh sb="6" eb="8">
      <t>ニチガク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</si>
</sst>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#,###,###,###&quot;千&quot;&quot;円&quot;"/>
    <numFmt numFmtId="179" formatCode="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3">
    <xf numFmtId="0" fontId="0" fillId="0" borderId="0" xfId="0">
      <alignment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7" fillId="0" borderId="12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12" xfId="0" applyBorder="1">
      <alignment vertical="center"/>
    </xf>
    <xf numFmtId="0" fontId="7" fillId="0" borderId="5" xfId="0" applyFont="1" applyBorder="1">
      <alignment vertical="center"/>
    </xf>
    <xf numFmtId="0" fontId="0" fillId="0" borderId="21" xfId="0" applyBorder="1">
      <alignment vertical="center"/>
    </xf>
    <xf numFmtId="0" fontId="7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76" fontId="0" fillId="0" borderId="19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77" fontId="0" fillId="0" borderId="24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7" fillId="0" borderId="22" xfId="0" applyFont="1" applyBorder="1" applyAlignment="1">
      <alignment horizontal="left"/>
    </xf>
    <xf numFmtId="0" fontId="0" fillId="0" borderId="0" xfId="0" applyAlignment="1">
      <alignment horizontal="center" vertical="center"/>
    </xf>
    <xf numFmtId="176" fontId="0" fillId="0" borderId="12" xfId="0" applyNumberForma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0" borderId="4" xfId="0" applyFont="1" applyBorder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top"/>
      <protection locked="0"/>
    </xf>
    <xf numFmtId="0" fontId="1" fillId="0" borderId="0" xfId="0" applyFo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33" xfId="0" applyNumberForma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right" vertical="top"/>
    </xf>
    <xf numFmtId="177" fontId="0" fillId="0" borderId="36" xfId="0" applyNumberFormat="1" applyBorder="1" applyAlignment="1"/>
    <xf numFmtId="176" fontId="5" fillId="0" borderId="12" xfId="0" applyNumberFormat="1" applyFont="1" applyBorder="1">
      <alignment vertical="center"/>
    </xf>
    <xf numFmtId="0" fontId="5" fillId="0" borderId="33" xfId="0" applyFont="1" applyBorder="1">
      <alignment vertical="center"/>
    </xf>
    <xf numFmtId="176" fontId="0" fillId="0" borderId="37" xfId="0" applyNumberFormat="1" applyBorder="1" applyAlignment="1" applyProtection="1">
      <alignment horizontal="center" vertical="center"/>
      <protection locked="0"/>
    </xf>
    <xf numFmtId="176" fontId="0" fillId="0" borderId="38" xfId="0" applyNumberFormat="1" applyBorder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5" fillId="0" borderId="7" xfId="0" applyFont="1" applyBorder="1">
      <alignment vertical="center"/>
    </xf>
    <xf numFmtId="0" fontId="4" fillId="0" borderId="39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1" fillId="0" borderId="2" xfId="0" applyFont="1" applyBorder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right"/>
    </xf>
    <xf numFmtId="0" fontId="0" fillId="0" borderId="41" xfId="0" applyBorder="1" applyAlignment="1">
      <alignment horizontal="right"/>
    </xf>
    <xf numFmtId="176" fontId="0" fillId="0" borderId="42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176" fontId="0" fillId="0" borderId="44" xfId="0" applyNumberFormat="1" applyBorder="1" applyAlignment="1">
      <alignment horizontal="right"/>
    </xf>
    <xf numFmtId="0" fontId="0" fillId="0" borderId="45" xfId="0" applyBorder="1" applyAlignment="1">
      <alignment horizontal="right"/>
    </xf>
    <xf numFmtId="176" fontId="0" fillId="0" borderId="46" xfId="0" applyNumberFormat="1" applyBorder="1" applyAlignment="1">
      <alignment horizontal="right"/>
    </xf>
    <xf numFmtId="0" fontId="7" fillId="0" borderId="0" xfId="0" applyFont="1">
      <alignment vertical="center"/>
    </xf>
    <xf numFmtId="178" fontId="1" fillId="0" borderId="10" xfId="1" applyNumberFormat="1" applyBorder="1" applyAlignment="1"/>
    <xf numFmtId="178" fontId="1" fillId="0" borderId="4" xfId="1" applyNumberFormat="1" applyBorder="1" applyAlignment="1"/>
    <xf numFmtId="178" fontId="1" fillId="0" borderId="29" xfId="1" applyNumberFormat="1" applyBorder="1" applyAlignment="1"/>
    <xf numFmtId="0" fontId="17" fillId="0" borderId="0" xfId="1" applyFont="1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1" fillId="0" borderId="0" xfId="1" applyAlignment="1">
      <alignment horizontal="left" vertical="top"/>
    </xf>
    <xf numFmtId="0" fontId="7" fillId="0" borderId="7" xfId="0" applyFont="1" applyBorder="1">
      <alignment vertical="center"/>
    </xf>
    <xf numFmtId="0" fontId="0" fillId="0" borderId="48" xfId="0" applyBorder="1" applyAlignment="1">
      <alignment horizontal="right"/>
    </xf>
    <xf numFmtId="176" fontId="0" fillId="0" borderId="49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7" fillId="0" borderId="50" xfId="0" applyFont="1" applyBorder="1">
      <alignment vertical="center"/>
    </xf>
    <xf numFmtId="0" fontId="0" fillId="0" borderId="0" xfId="0" applyAlignment="1">
      <alignment horizontal="right" vertical="center"/>
    </xf>
    <xf numFmtId="0" fontId="7" fillId="0" borderId="7" xfId="0" applyFont="1" applyBorder="1" applyAlignment="1">
      <alignment horizontal="right"/>
    </xf>
    <xf numFmtId="0" fontId="7" fillId="0" borderId="50" xfId="0" applyFont="1" applyBorder="1" applyAlignment="1">
      <alignment vertical="top"/>
    </xf>
    <xf numFmtId="0" fontId="21" fillId="0" borderId="4" xfId="0" applyFont="1" applyBorder="1">
      <alignment vertical="center"/>
    </xf>
    <xf numFmtId="0" fontId="21" fillId="0" borderId="0" xfId="0" applyFont="1">
      <alignment vertical="center"/>
    </xf>
    <xf numFmtId="0" fontId="21" fillId="0" borderId="12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1" fillId="0" borderId="0" xfId="0" applyFont="1" applyAlignment="1">
      <alignment vertical="top"/>
    </xf>
    <xf numFmtId="0" fontId="22" fillId="2" borderId="12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Protection="1">
      <alignment vertical="center"/>
      <protection locked="0"/>
    </xf>
    <xf numFmtId="0" fontId="21" fillId="0" borderId="2" xfId="0" applyFont="1" applyBorder="1">
      <alignment vertical="center"/>
    </xf>
    <xf numFmtId="0" fontId="21" fillId="0" borderId="2" xfId="0" applyFont="1" applyBorder="1" applyProtection="1">
      <alignment vertical="center"/>
      <protection locked="0"/>
    </xf>
    <xf numFmtId="0" fontId="21" fillId="0" borderId="4" xfId="0" applyFont="1" applyBorder="1" applyProtection="1">
      <alignment vertical="center"/>
      <protection locked="0"/>
    </xf>
    <xf numFmtId="0" fontId="21" fillId="0" borderId="12" xfId="0" applyFont="1" applyBorder="1">
      <alignment vertical="center"/>
    </xf>
    <xf numFmtId="0" fontId="22" fillId="2" borderId="19" xfId="0" applyFont="1" applyFill="1" applyBorder="1" applyAlignment="1" applyProtection="1">
      <alignment horizontal="center" vertical="center" shrinkToFit="1"/>
      <protection locked="0"/>
    </xf>
    <xf numFmtId="0" fontId="21" fillId="0" borderId="50" xfId="0" applyFont="1" applyBorder="1">
      <alignment vertical="center"/>
    </xf>
    <xf numFmtId="0" fontId="21" fillId="0" borderId="29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40" xfId="0" applyFont="1" applyBorder="1">
      <alignment vertical="center"/>
    </xf>
    <xf numFmtId="0" fontId="1" fillId="0" borderId="25" xfId="1" applyBorder="1" applyAlignment="1">
      <alignment horizontal="left" vertical="top"/>
    </xf>
    <xf numFmtId="0" fontId="0" fillId="0" borderId="12" xfId="0" applyBorder="1" applyAlignment="1">
      <alignment horizontal="right" vertical="center"/>
    </xf>
    <xf numFmtId="0" fontId="1" fillId="0" borderId="12" xfId="0" applyFont="1" applyBorder="1">
      <alignment vertical="center"/>
    </xf>
    <xf numFmtId="0" fontId="7" fillId="0" borderId="68" xfId="0" applyFont="1" applyBorder="1">
      <alignment vertical="center"/>
    </xf>
    <xf numFmtId="0" fontId="0" fillId="0" borderId="70" xfId="0" applyBorder="1" applyAlignment="1">
      <alignment horizontal="right" vertical="center"/>
    </xf>
    <xf numFmtId="0" fontId="1" fillId="0" borderId="70" xfId="0" applyFont="1" applyBorder="1">
      <alignment vertical="center"/>
    </xf>
    <xf numFmtId="0" fontId="7" fillId="0" borderId="71" xfId="0" applyFont="1" applyBorder="1">
      <alignment vertical="center"/>
    </xf>
    <xf numFmtId="0" fontId="0" fillId="0" borderId="19" xfId="0" applyBorder="1" applyAlignment="1">
      <alignment horizontal="right" vertical="center"/>
    </xf>
    <xf numFmtId="0" fontId="1" fillId="0" borderId="19" xfId="0" applyFont="1" applyBorder="1">
      <alignment vertical="center"/>
    </xf>
    <xf numFmtId="0" fontId="7" fillId="0" borderId="34" xfId="0" applyFont="1" applyBorder="1">
      <alignment vertical="center"/>
    </xf>
    <xf numFmtId="0" fontId="1" fillId="0" borderId="77" xfId="1" applyBorder="1" applyAlignment="1">
      <alignment horizontal="left" vertical="top"/>
    </xf>
    <xf numFmtId="0" fontId="0" fillId="0" borderId="0" xfId="0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179" fontId="1" fillId="0" borderId="55" xfId="1" applyNumberFormat="1" applyBorder="1" applyAlignment="1">
      <alignment horizontal="left" vertical="top" wrapText="1"/>
    </xf>
    <xf numFmtId="179" fontId="1" fillId="0" borderId="11" xfId="1" applyNumberFormat="1" applyBorder="1" applyAlignment="1">
      <alignment horizontal="left" vertical="top" wrapText="1"/>
    </xf>
    <xf numFmtId="179" fontId="1" fillId="0" borderId="53" xfId="1" applyNumberFormat="1" applyBorder="1" applyAlignment="1">
      <alignment horizontal="left" vertical="top" wrapText="1"/>
    </xf>
    <xf numFmtId="0" fontId="1" fillId="0" borderId="55" xfId="1" applyBorder="1" applyAlignment="1">
      <alignment horizontal="left" vertical="top" wrapText="1"/>
    </xf>
    <xf numFmtId="0" fontId="1" fillId="0" borderId="11" xfId="1" applyBorder="1" applyAlignment="1">
      <alignment horizontal="left" vertical="top" wrapText="1"/>
    </xf>
    <xf numFmtId="0" fontId="1" fillId="0" borderId="53" xfId="1" applyBorder="1" applyAlignment="1">
      <alignment horizontal="left" vertical="top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4" fillId="0" borderId="66" xfId="1" applyFont="1" applyBorder="1" applyAlignment="1">
      <alignment horizontal="left" vertical="top" wrapText="1"/>
    </xf>
    <xf numFmtId="0" fontId="14" fillId="0" borderId="35" xfId="1" applyFont="1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6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58" xfId="1" applyFont="1" applyBorder="1" applyAlignment="1">
      <alignment horizontal="center" vertical="top" wrapText="1"/>
    </xf>
    <xf numFmtId="0" fontId="3" fillId="0" borderId="19" xfId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top" wrapText="1"/>
    </xf>
    <xf numFmtId="0" fontId="3" fillId="0" borderId="56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5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3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49" fontId="7" fillId="0" borderId="39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" fillId="0" borderId="13" xfId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6" xfId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0" fontId="0" fillId="0" borderId="31" xfId="0" applyBorder="1">
      <alignment vertical="center"/>
    </xf>
    <xf numFmtId="0" fontId="0" fillId="0" borderId="22" xfId="0" applyBorder="1">
      <alignment vertical="center"/>
    </xf>
    <xf numFmtId="0" fontId="7" fillId="0" borderId="54" xfId="0" applyFont="1" applyBorder="1" applyAlignment="1">
      <alignment horizontal="center" vertical="center" textRotation="255"/>
    </xf>
    <xf numFmtId="176" fontId="0" fillId="0" borderId="21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13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0" fillId="0" borderId="21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0" xfId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176" fontId="0" fillId="0" borderId="67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8" fontId="1" fillId="0" borderId="13" xfId="1" applyNumberFormat="1" applyBorder="1" applyAlignment="1">
      <alignment horizontal="right"/>
    </xf>
    <xf numFmtId="178" fontId="1" fillId="0" borderId="0" xfId="1" applyNumberFormat="1" applyAlignment="1">
      <alignment horizontal="right"/>
    </xf>
    <xf numFmtId="178" fontId="1" fillId="0" borderId="30" xfId="1" applyNumberFormat="1" applyBorder="1" applyAlignment="1">
      <alignment horizontal="right"/>
    </xf>
    <xf numFmtId="178" fontId="1" fillId="0" borderId="8" xfId="1" applyNumberFormat="1" applyBorder="1" applyAlignment="1">
      <alignment horizontal="right"/>
    </xf>
    <xf numFmtId="178" fontId="1" fillId="0" borderId="25" xfId="1" applyNumberFormat="1" applyBorder="1" applyAlignment="1">
      <alignment horizontal="right"/>
    </xf>
    <xf numFmtId="178" fontId="1" fillId="0" borderId="32" xfId="1" applyNumberFormat="1" applyBorder="1" applyAlignment="1">
      <alignment horizontal="right"/>
    </xf>
    <xf numFmtId="0" fontId="0" fillId="0" borderId="7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7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0" fillId="0" borderId="78" xfId="1" applyFont="1" applyBorder="1" applyAlignment="1">
      <alignment horizontal="left" vertical="center" wrapText="1"/>
    </xf>
    <xf numFmtId="0" fontId="18" fillId="0" borderId="78" xfId="1" applyFont="1" applyBorder="1" applyAlignment="1">
      <alignment horizontal="left" vertical="center"/>
    </xf>
    <xf numFmtId="0" fontId="18" fillId="0" borderId="79" xfId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20" fillId="0" borderId="25" xfId="1" applyFont="1" applyBorder="1" applyAlignment="1">
      <alignment horizontal="left" vertical="center" wrapText="1"/>
    </xf>
    <xf numFmtId="0" fontId="18" fillId="0" borderId="25" xfId="1" applyFont="1" applyBorder="1" applyAlignment="1">
      <alignment horizontal="left" vertical="center"/>
    </xf>
    <xf numFmtId="0" fontId="16" fillId="0" borderId="57" xfId="1" applyFont="1" applyBorder="1" applyAlignment="1">
      <alignment horizontal="left" vertical="top" wrapText="1"/>
    </xf>
    <xf numFmtId="0" fontId="16" fillId="0" borderId="58" xfId="1" applyFont="1" applyBorder="1" applyAlignment="1">
      <alignment horizontal="left" vertical="top" wrapText="1"/>
    </xf>
    <xf numFmtId="0" fontId="1" fillId="0" borderId="59" xfId="1" applyBorder="1" applyAlignment="1">
      <alignment horizontal="left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39">
    <dxf>
      <numFmt numFmtId="176" formatCode="#,##0_ "/>
      <border diagonalUp="0" diagonalDown="0" outline="0">
        <left/>
        <right style="double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76" formatCode="#,##0_ "/>
      <border diagonalUp="0" diagonalDown="0" outline="0">
        <left style="double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76" formatCode="#,##0_ "/>
      <border diagonalUp="0" diagonalDown="0">
        <left style="double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numFmt numFmtId="176" formatCode="#,##0_ 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19050</xdr:rowOff>
    </xdr:from>
    <xdr:to>
      <xdr:col>3</xdr:col>
      <xdr:colOff>0</xdr:colOff>
      <xdr:row>24</xdr:row>
      <xdr:rowOff>0</xdr:rowOff>
    </xdr:to>
    <xdr:sp macro="" textlink="">
      <xdr:nvSpPr>
        <xdr:cNvPr id="8483" name="Line 1">
          <a:extLst>
            <a:ext uri="{FF2B5EF4-FFF2-40B4-BE49-F238E27FC236}">
              <a16:creationId xmlns:a16="http://schemas.microsoft.com/office/drawing/2014/main" id="{B6139EE0-6CD8-EAE0-13DA-82C7B8BE91C0}"/>
            </a:ext>
          </a:extLst>
        </xdr:cNvPr>
        <xdr:cNvSpPr>
          <a:spLocks noChangeShapeType="1"/>
        </xdr:cNvSpPr>
      </xdr:nvSpPr>
      <xdr:spPr bwMode="auto">
        <a:xfrm>
          <a:off x="657225" y="5162550"/>
          <a:ext cx="428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666750</xdr:colOff>
      <xdr:row>21</xdr:row>
      <xdr:rowOff>0</xdr:rowOff>
    </xdr:from>
    <xdr:to>
      <xdr:col>6</xdr:col>
      <xdr:colOff>0</xdr:colOff>
      <xdr:row>24</xdr:row>
      <xdr:rowOff>19050</xdr:rowOff>
    </xdr:to>
    <xdr:sp macro="" textlink="">
      <xdr:nvSpPr>
        <xdr:cNvPr id="8484" name="Line 2">
          <a:extLst>
            <a:ext uri="{FF2B5EF4-FFF2-40B4-BE49-F238E27FC236}">
              <a16:creationId xmlns:a16="http://schemas.microsoft.com/office/drawing/2014/main" id="{AFB74B24-5AD4-CB73-9819-D7030C1E0450}"/>
            </a:ext>
          </a:extLst>
        </xdr:cNvPr>
        <xdr:cNvSpPr>
          <a:spLocks noChangeShapeType="1"/>
        </xdr:cNvSpPr>
      </xdr:nvSpPr>
      <xdr:spPr bwMode="auto">
        <a:xfrm>
          <a:off x="2324100" y="5143500"/>
          <a:ext cx="42862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19050</xdr:rowOff>
    </xdr:from>
    <xdr:to>
      <xdr:col>8</xdr:col>
      <xdr:colOff>0</xdr:colOff>
      <xdr:row>24</xdr:row>
      <xdr:rowOff>38100</xdr:rowOff>
    </xdr:to>
    <xdr:sp macro="" textlink="">
      <xdr:nvSpPr>
        <xdr:cNvPr id="8485" name="Line 3">
          <a:extLst>
            <a:ext uri="{FF2B5EF4-FFF2-40B4-BE49-F238E27FC236}">
              <a16:creationId xmlns:a16="http://schemas.microsoft.com/office/drawing/2014/main" id="{B43A1452-81ED-9449-3A97-4F3AF57FAF77}"/>
            </a:ext>
          </a:extLst>
        </xdr:cNvPr>
        <xdr:cNvSpPr>
          <a:spLocks noChangeShapeType="1"/>
        </xdr:cNvSpPr>
      </xdr:nvSpPr>
      <xdr:spPr bwMode="auto">
        <a:xfrm>
          <a:off x="3943350" y="5162550"/>
          <a:ext cx="42862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21</xdr:row>
      <xdr:rowOff>19050</xdr:rowOff>
    </xdr:from>
    <xdr:to>
      <xdr:col>11</xdr:col>
      <xdr:colOff>19050</xdr:colOff>
      <xdr:row>24</xdr:row>
      <xdr:rowOff>19050</xdr:rowOff>
    </xdr:to>
    <xdr:sp macro="" textlink="">
      <xdr:nvSpPr>
        <xdr:cNvPr id="8486" name="Line 4">
          <a:extLst>
            <a:ext uri="{FF2B5EF4-FFF2-40B4-BE49-F238E27FC236}">
              <a16:creationId xmlns:a16="http://schemas.microsoft.com/office/drawing/2014/main" id="{1E79573E-987D-1D71-B2F8-137697E2D723}"/>
            </a:ext>
          </a:extLst>
        </xdr:cNvPr>
        <xdr:cNvSpPr>
          <a:spLocks noChangeShapeType="1"/>
        </xdr:cNvSpPr>
      </xdr:nvSpPr>
      <xdr:spPr bwMode="auto">
        <a:xfrm>
          <a:off x="6772275" y="5162550"/>
          <a:ext cx="4286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1485900</xdr:colOff>
      <xdr:row>21</xdr:row>
      <xdr:rowOff>0</xdr:rowOff>
    </xdr:from>
    <xdr:to>
      <xdr:col>13</xdr:col>
      <xdr:colOff>0</xdr:colOff>
      <xdr:row>24</xdr:row>
      <xdr:rowOff>38100</xdr:rowOff>
    </xdr:to>
    <xdr:sp macro="" textlink="">
      <xdr:nvSpPr>
        <xdr:cNvPr id="8487" name="Line 5">
          <a:extLst>
            <a:ext uri="{FF2B5EF4-FFF2-40B4-BE49-F238E27FC236}">
              <a16:creationId xmlns:a16="http://schemas.microsoft.com/office/drawing/2014/main" id="{CF39F01F-F29E-2266-5DC5-45550386622A}"/>
            </a:ext>
          </a:extLst>
        </xdr:cNvPr>
        <xdr:cNvSpPr>
          <a:spLocks noChangeShapeType="1"/>
        </xdr:cNvSpPr>
      </xdr:nvSpPr>
      <xdr:spPr bwMode="auto">
        <a:xfrm>
          <a:off x="8372475" y="5143500"/>
          <a:ext cx="4381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28575</xdr:rowOff>
    </xdr:from>
    <xdr:to>
      <xdr:col>2</xdr:col>
      <xdr:colOff>114300</xdr:colOff>
      <xdr:row>26</xdr:row>
      <xdr:rowOff>142875</xdr:rowOff>
    </xdr:to>
    <xdr:sp macro="" textlink="">
      <xdr:nvSpPr>
        <xdr:cNvPr id="8488" name="Oval 8">
          <a:extLst>
            <a:ext uri="{FF2B5EF4-FFF2-40B4-BE49-F238E27FC236}">
              <a16:creationId xmlns:a16="http://schemas.microsoft.com/office/drawing/2014/main" id="{5328AE60-6A70-A5B8-7234-F943B2A56FF2}"/>
            </a:ext>
          </a:extLst>
        </xdr:cNvPr>
        <xdr:cNvSpPr>
          <a:spLocks noChangeArrowheads="1"/>
        </xdr:cNvSpPr>
      </xdr:nvSpPr>
      <xdr:spPr bwMode="auto">
        <a:xfrm>
          <a:off x="657225" y="66008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190500</xdr:colOff>
      <xdr:row>26</xdr:row>
      <xdr:rowOff>38100</xdr:rowOff>
    </xdr:from>
    <xdr:to>
      <xdr:col>5</xdr:col>
      <xdr:colOff>304800</xdr:colOff>
      <xdr:row>26</xdr:row>
      <xdr:rowOff>152400</xdr:rowOff>
    </xdr:to>
    <xdr:sp macro="" textlink="">
      <xdr:nvSpPr>
        <xdr:cNvPr id="8489" name="Oval 9">
          <a:extLst>
            <a:ext uri="{FF2B5EF4-FFF2-40B4-BE49-F238E27FC236}">
              <a16:creationId xmlns:a16="http://schemas.microsoft.com/office/drawing/2014/main" id="{D2AE26A9-1FFB-62F0-9952-760EC2FE62DB}"/>
            </a:ext>
          </a:extLst>
        </xdr:cNvPr>
        <xdr:cNvSpPr>
          <a:spLocks noChangeArrowheads="1"/>
        </xdr:cNvSpPr>
      </xdr:nvSpPr>
      <xdr:spPr bwMode="auto">
        <a:xfrm>
          <a:off x="2514600" y="661035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26</xdr:row>
      <xdr:rowOff>38100</xdr:rowOff>
    </xdr:from>
    <xdr:to>
      <xdr:col>5</xdr:col>
      <xdr:colOff>114300</xdr:colOff>
      <xdr:row>26</xdr:row>
      <xdr:rowOff>152400</xdr:rowOff>
    </xdr:to>
    <xdr:sp macro="" textlink="">
      <xdr:nvSpPr>
        <xdr:cNvPr id="8490" name="Oval 10">
          <a:extLst>
            <a:ext uri="{FF2B5EF4-FFF2-40B4-BE49-F238E27FC236}">
              <a16:creationId xmlns:a16="http://schemas.microsoft.com/office/drawing/2014/main" id="{9CB73136-89F0-3210-360C-3535B1F25B6B}"/>
            </a:ext>
          </a:extLst>
        </xdr:cNvPr>
        <xdr:cNvSpPr>
          <a:spLocks noChangeArrowheads="1"/>
        </xdr:cNvSpPr>
      </xdr:nvSpPr>
      <xdr:spPr bwMode="auto">
        <a:xfrm>
          <a:off x="2324100" y="661035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200025</xdr:colOff>
      <xdr:row>26</xdr:row>
      <xdr:rowOff>38100</xdr:rowOff>
    </xdr:from>
    <xdr:to>
      <xdr:col>10</xdr:col>
      <xdr:colOff>314325</xdr:colOff>
      <xdr:row>26</xdr:row>
      <xdr:rowOff>152400</xdr:rowOff>
    </xdr:to>
    <xdr:sp macro="" textlink="">
      <xdr:nvSpPr>
        <xdr:cNvPr id="8491" name="Oval 11">
          <a:extLst>
            <a:ext uri="{FF2B5EF4-FFF2-40B4-BE49-F238E27FC236}">
              <a16:creationId xmlns:a16="http://schemas.microsoft.com/office/drawing/2014/main" id="{7F1EDFCF-E723-2DB0-5E4A-7EA0D1FC3145}"/>
            </a:ext>
          </a:extLst>
        </xdr:cNvPr>
        <xdr:cNvSpPr>
          <a:spLocks noChangeArrowheads="1"/>
        </xdr:cNvSpPr>
      </xdr:nvSpPr>
      <xdr:spPr bwMode="auto">
        <a:xfrm>
          <a:off x="6953250" y="661035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28575</xdr:rowOff>
    </xdr:from>
    <xdr:to>
      <xdr:col>10</xdr:col>
      <xdr:colOff>114300</xdr:colOff>
      <xdr:row>26</xdr:row>
      <xdr:rowOff>142875</xdr:rowOff>
    </xdr:to>
    <xdr:sp macro="" textlink="">
      <xdr:nvSpPr>
        <xdr:cNvPr id="8492" name="Oval 12">
          <a:extLst>
            <a:ext uri="{FF2B5EF4-FFF2-40B4-BE49-F238E27FC236}">
              <a16:creationId xmlns:a16="http://schemas.microsoft.com/office/drawing/2014/main" id="{0A102B3D-766C-9F3A-1D9A-5309731A0904}"/>
            </a:ext>
          </a:extLst>
        </xdr:cNvPr>
        <xdr:cNvSpPr>
          <a:spLocks noChangeArrowheads="1"/>
        </xdr:cNvSpPr>
      </xdr:nvSpPr>
      <xdr:spPr bwMode="auto">
        <a:xfrm>
          <a:off x="6753225" y="66008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9525</xdr:rowOff>
    </xdr:from>
    <xdr:to>
      <xdr:col>5</xdr:col>
      <xdr:colOff>0</xdr:colOff>
      <xdr:row>24</xdr:row>
      <xdr:rowOff>304800</xdr:rowOff>
    </xdr:to>
    <xdr:sp macro="" textlink="">
      <xdr:nvSpPr>
        <xdr:cNvPr id="8493" name="Line 13">
          <a:extLst>
            <a:ext uri="{FF2B5EF4-FFF2-40B4-BE49-F238E27FC236}">
              <a16:creationId xmlns:a16="http://schemas.microsoft.com/office/drawing/2014/main" id="{4A5CDDA3-82FB-9972-8CB0-1C51AFD86D98}"/>
            </a:ext>
          </a:extLst>
        </xdr:cNvPr>
        <xdr:cNvSpPr>
          <a:spLocks noChangeShapeType="1"/>
        </xdr:cNvSpPr>
      </xdr:nvSpPr>
      <xdr:spPr bwMode="auto">
        <a:xfrm>
          <a:off x="1085850" y="6096000"/>
          <a:ext cx="12382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</xdr:row>
      <xdr:rowOff>28575</xdr:rowOff>
    </xdr:from>
    <xdr:to>
      <xdr:col>6</xdr:col>
      <xdr:colOff>114300</xdr:colOff>
      <xdr:row>24</xdr:row>
      <xdr:rowOff>142875</xdr:rowOff>
    </xdr:to>
    <xdr:sp macro="" textlink="">
      <xdr:nvSpPr>
        <xdr:cNvPr id="8494" name="Oval 14">
          <a:extLst>
            <a:ext uri="{FF2B5EF4-FFF2-40B4-BE49-F238E27FC236}">
              <a16:creationId xmlns:a16="http://schemas.microsoft.com/office/drawing/2014/main" id="{5E3E1BDD-89A3-C8E2-851D-A094F35CBAA7}"/>
            </a:ext>
          </a:extLst>
        </xdr:cNvPr>
        <xdr:cNvSpPr>
          <a:spLocks noChangeArrowheads="1"/>
        </xdr:cNvSpPr>
      </xdr:nvSpPr>
      <xdr:spPr bwMode="auto">
        <a:xfrm>
          <a:off x="2752725" y="611505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24</xdr:row>
      <xdr:rowOff>38100</xdr:rowOff>
    </xdr:from>
    <xdr:to>
      <xdr:col>8</xdr:col>
      <xdr:colOff>123825</xdr:colOff>
      <xdr:row>24</xdr:row>
      <xdr:rowOff>152400</xdr:rowOff>
    </xdr:to>
    <xdr:sp macro="" textlink="">
      <xdr:nvSpPr>
        <xdr:cNvPr id="8495" name="Oval 15">
          <a:extLst>
            <a:ext uri="{FF2B5EF4-FFF2-40B4-BE49-F238E27FC236}">
              <a16:creationId xmlns:a16="http://schemas.microsoft.com/office/drawing/2014/main" id="{BD22D08C-CC54-F398-FBCA-D08829316FD2}"/>
            </a:ext>
          </a:extLst>
        </xdr:cNvPr>
        <xdr:cNvSpPr>
          <a:spLocks noChangeArrowheads="1"/>
        </xdr:cNvSpPr>
      </xdr:nvSpPr>
      <xdr:spPr bwMode="auto">
        <a:xfrm>
          <a:off x="4381500" y="612457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38100</xdr:rowOff>
    </xdr:from>
    <xdr:to>
      <xdr:col>11</xdr:col>
      <xdr:colOff>114300</xdr:colOff>
      <xdr:row>24</xdr:row>
      <xdr:rowOff>152400</xdr:rowOff>
    </xdr:to>
    <xdr:sp macro="" textlink="">
      <xdr:nvSpPr>
        <xdr:cNvPr id="8496" name="Oval 16">
          <a:extLst>
            <a:ext uri="{FF2B5EF4-FFF2-40B4-BE49-F238E27FC236}">
              <a16:creationId xmlns:a16="http://schemas.microsoft.com/office/drawing/2014/main" id="{95FAB702-55F3-675B-1D7B-CB6A2E5393D0}"/>
            </a:ext>
          </a:extLst>
        </xdr:cNvPr>
        <xdr:cNvSpPr>
          <a:spLocks noChangeArrowheads="1"/>
        </xdr:cNvSpPr>
      </xdr:nvSpPr>
      <xdr:spPr bwMode="auto">
        <a:xfrm>
          <a:off x="7181850" y="612457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28575</xdr:rowOff>
    </xdr:from>
    <xdr:to>
      <xdr:col>13</xdr:col>
      <xdr:colOff>123825</xdr:colOff>
      <xdr:row>24</xdr:row>
      <xdr:rowOff>142875</xdr:rowOff>
    </xdr:to>
    <xdr:sp macro="" textlink="">
      <xdr:nvSpPr>
        <xdr:cNvPr id="8497" name="Oval 17">
          <a:extLst>
            <a:ext uri="{FF2B5EF4-FFF2-40B4-BE49-F238E27FC236}">
              <a16:creationId xmlns:a16="http://schemas.microsoft.com/office/drawing/2014/main" id="{B26809BC-418C-E067-D6D3-6F1A03D3B979}"/>
            </a:ext>
          </a:extLst>
        </xdr:cNvPr>
        <xdr:cNvSpPr>
          <a:spLocks noChangeArrowheads="1"/>
        </xdr:cNvSpPr>
      </xdr:nvSpPr>
      <xdr:spPr bwMode="auto">
        <a:xfrm>
          <a:off x="8820150" y="611505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19050</xdr:colOff>
      <xdr:row>8</xdr:row>
      <xdr:rowOff>0</xdr:rowOff>
    </xdr:to>
    <xdr:sp macro="" textlink="">
      <xdr:nvSpPr>
        <xdr:cNvPr id="8498" name="Line 18">
          <a:extLst>
            <a:ext uri="{FF2B5EF4-FFF2-40B4-BE49-F238E27FC236}">
              <a16:creationId xmlns:a16="http://schemas.microsoft.com/office/drawing/2014/main" id="{422A22B3-09CD-CE7D-E59B-C37872C09E26}"/>
            </a:ext>
          </a:extLst>
        </xdr:cNvPr>
        <xdr:cNvSpPr>
          <a:spLocks noChangeShapeType="1"/>
        </xdr:cNvSpPr>
      </xdr:nvSpPr>
      <xdr:spPr bwMode="auto">
        <a:xfrm>
          <a:off x="28575" y="209550"/>
          <a:ext cx="6477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288924</xdr:colOff>
      <xdr:row>23</xdr:row>
      <xdr:rowOff>276224</xdr:rowOff>
    </xdr:from>
    <xdr:to>
      <xdr:col>2</xdr:col>
      <xdr:colOff>288924</xdr:colOff>
      <xdr:row>24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F67AA6-9827-0021-FFB5-38F30D496AD6}"/>
            </a:ext>
          </a:extLst>
        </xdr:cNvPr>
        <xdr:cNvSpPr txBox="1"/>
      </xdr:nvSpPr>
      <xdr:spPr>
        <a:xfrm>
          <a:off x="581024" y="6048374"/>
          <a:ext cx="371475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4</xdr:col>
      <xdr:colOff>377824</xdr:colOff>
      <xdr:row>23</xdr:row>
      <xdr:rowOff>285750</xdr:rowOff>
    </xdr:from>
    <xdr:to>
      <xdr:col>5</xdr:col>
      <xdr:colOff>228493</xdr:colOff>
      <xdr:row>24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7A15B6F-12D1-3609-2463-59F919D6F5C0}"/>
            </a:ext>
          </a:extLst>
        </xdr:cNvPr>
        <xdr:cNvSpPr txBox="1"/>
      </xdr:nvSpPr>
      <xdr:spPr>
        <a:xfrm>
          <a:off x="2276474" y="6057900"/>
          <a:ext cx="2762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⑥</a:t>
          </a:r>
        </a:p>
      </xdr:txBody>
    </xdr:sp>
    <xdr:clientData/>
  </xdr:twoCellAnchor>
  <xdr:twoCellAnchor>
    <xdr:from>
      <xdr:col>8</xdr:col>
      <xdr:colOff>1143000</xdr:colOff>
      <xdr:row>26</xdr:row>
      <xdr:rowOff>3175</xdr:rowOff>
    </xdr:from>
    <xdr:to>
      <xdr:col>9</xdr:col>
      <xdr:colOff>297763</xdr:colOff>
      <xdr:row>27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B172D1C-C679-34B5-9644-E9E12906B2E7}"/>
            </a:ext>
          </a:extLst>
        </xdr:cNvPr>
        <xdr:cNvSpPr txBox="1"/>
      </xdr:nvSpPr>
      <xdr:spPr>
        <a:xfrm>
          <a:off x="5514975" y="6581775"/>
          <a:ext cx="3429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endParaRPr kumimoji="1" lang="ja-JP" altLang="en-US" sz="1800"/>
        </a:p>
      </xdr:txBody>
    </xdr:sp>
    <xdr:clientData/>
  </xdr:twoCellAnchor>
  <xdr:twoCellAnchor>
    <xdr:from>
      <xdr:col>9</xdr:col>
      <xdr:colOff>1146175</xdr:colOff>
      <xdr:row>23</xdr:row>
      <xdr:rowOff>285750</xdr:rowOff>
    </xdr:from>
    <xdr:to>
      <xdr:col>10</xdr:col>
      <xdr:colOff>231775</xdr:colOff>
      <xdr:row>24</xdr:row>
      <xdr:rowOff>266700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170A928-B187-A053-8AD7-DC24A14C9ADB}"/>
            </a:ext>
          </a:extLst>
        </xdr:cNvPr>
        <xdr:cNvSpPr txBox="1"/>
      </xdr:nvSpPr>
      <xdr:spPr>
        <a:xfrm>
          <a:off x="6715125" y="5876925"/>
          <a:ext cx="276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⑧</a:t>
          </a:r>
        </a:p>
      </xdr:txBody>
    </xdr:sp>
    <xdr:clientData/>
  </xdr:twoCellAnchor>
  <xdr:oneCellAnchor>
    <xdr:from>
      <xdr:col>6</xdr:col>
      <xdr:colOff>1133475</xdr:colOff>
      <xdr:row>23</xdr:row>
      <xdr:rowOff>266700</xdr:rowOff>
    </xdr:from>
    <xdr:ext cx="249972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C9A4095-C507-6E80-0958-253B0039D7D9}"/>
            </a:ext>
          </a:extLst>
        </xdr:cNvPr>
        <xdr:cNvSpPr txBox="1"/>
      </xdr:nvSpPr>
      <xdr:spPr>
        <a:xfrm>
          <a:off x="3886200" y="5857875"/>
          <a:ext cx="2667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⑦</a:t>
          </a:r>
        </a:p>
      </xdr:txBody>
    </xdr:sp>
    <xdr:clientData/>
  </xdr:oneCellAnchor>
  <xdr:twoCellAnchor>
    <xdr:from>
      <xdr:col>5</xdr:col>
      <xdr:colOff>409575</xdr:colOff>
      <xdr:row>24</xdr:row>
      <xdr:rowOff>9526</xdr:rowOff>
    </xdr:from>
    <xdr:to>
      <xdr:col>6</xdr:col>
      <xdr:colOff>161925</xdr:colOff>
      <xdr:row>24</xdr:row>
      <xdr:rowOff>180975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2C57312-2139-EA7E-378E-C8D748A19990}"/>
            </a:ext>
          </a:extLst>
        </xdr:cNvPr>
        <xdr:cNvSpPr txBox="1"/>
      </xdr:nvSpPr>
      <xdr:spPr>
        <a:xfrm>
          <a:off x="2733675" y="5915026"/>
          <a:ext cx="180975" cy="171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ﾛ</a:t>
          </a:r>
          <a:endParaRPr kumimoji="1" lang="en-US" altLang="ja-JP" sz="900"/>
        </a:p>
      </xdr:txBody>
    </xdr:sp>
    <xdr:clientData/>
  </xdr:twoCellAnchor>
  <xdr:twoCellAnchor>
    <xdr:from>
      <xdr:col>8</xdr:col>
      <xdr:colOff>3175</xdr:colOff>
      <xdr:row>24</xdr:row>
      <xdr:rowOff>0</xdr:rowOff>
    </xdr:from>
    <xdr:to>
      <xdr:col>8</xdr:col>
      <xdr:colOff>125095</xdr:colOff>
      <xdr:row>24</xdr:row>
      <xdr:rowOff>161925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0F81297-BA3A-C4BF-8A17-191768F89E0E}"/>
            </a:ext>
          </a:extLst>
        </xdr:cNvPr>
        <xdr:cNvSpPr txBox="1"/>
      </xdr:nvSpPr>
      <xdr:spPr>
        <a:xfrm>
          <a:off x="4381500" y="5905500"/>
          <a:ext cx="1143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ﾊ</a:t>
          </a:r>
        </a:p>
      </xdr:txBody>
    </xdr:sp>
    <xdr:clientData/>
  </xdr:twoCellAnchor>
  <xdr:twoCellAnchor>
    <xdr:from>
      <xdr:col>10</xdr:col>
      <xdr:colOff>415925</xdr:colOff>
      <xdr:row>24</xdr:row>
      <xdr:rowOff>9526</xdr:rowOff>
    </xdr:from>
    <xdr:to>
      <xdr:col>11</xdr:col>
      <xdr:colOff>130175</xdr:colOff>
      <xdr:row>24</xdr:row>
      <xdr:rowOff>180976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D5636B-2B8B-B8F9-045D-FEB8735B1DE0}"/>
            </a:ext>
          </a:extLst>
        </xdr:cNvPr>
        <xdr:cNvSpPr txBox="1"/>
      </xdr:nvSpPr>
      <xdr:spPr>
        <a:xfrm>
          <a:off x="7172325" y="5915026"/>
          <a:ext cx="1428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ﾆ</a:t>
          </a:r>
        </a:p>
      </xdr:txBody>
    </xdr:sp>
    <xdr:clientData/>
  </xdr:twoCellAnchor>
  <xdr:twoCellAnchor>
    <xdr:from>
      <xdr:col>13</xdr:col>
      <xdr:colOff>3176</xdr:colOff>
      <xdr:row>24</xdr:row>
      <xdr:rowOff>9525</xdr:rowOff>
    </xdr:from>
    <xdr:to>
      <xdr:col>13</xdr:col>
      <xdr:colOff>125096</xdr:colOff>
      <xdr:row>24</xdr:row>
      <xdr:rowOff>161925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075482F-6733-22BA-06F6-50DABCF29113}"/>
            </a:ext>
          </a:extLst>
        </xdr:cNvPr>
        <xdr:cNvSpPr txBox="1"/>
      </xdr:nvSpPr>
      <xdr:spPr>
        <a:xfrm>
          <a:off x="8820151" y="5915025"/>
          <a:ext cx="1143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ﾎ</a:t>
          </a:r>
        </a:p>
      </xdr:txBody>
    </xdr:sp>
    <xdr:clientData/>
  </xdr:twoCellAnchor>
  <xdr:twoCellAnchor>
    <xdr:from>
      <xdr:col>12</xdr:col>
      <xdr:colOff>0</xdr:colOff>
      <xdr:row>23</xdr:row>
      <xdr:rowOff>304800</xdr:rowOff>
    </xdr:from>
    <xdr:to>
      <xdr:col>12</xdr:col>
      <xdr:colOff>181343</xdr:colOff>
      <xdr:row>24</xdr:row>
      <xdr:rowOff>180975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F4EEB98-9118-B6DA-8C9F-A0DD486BCB90}"/>
            </a:ext>
          </a:extLst>
        </xdr:cNvPr>
        <xdr:cNvSpPr txBox="1"/>
      </xdr:nvSpPr>
      <xdr:spPr>
        <a:xfrm>
          <a:off x="8372475" y="5895975"/>
          <a:ext cx="18097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⑨</a:t>
          </a:r>
        </a:p>
      </xdr:txBody>
    </xdr:sp>
    <xdr:clientData/>
  </xdr:twoCellAnchor>
  <xdr:twoCellAnchor>
    <xdr:from>
      <xdr:col>11</xdr:col>
      <xdr:colOff>1181100</xdr:colOff>
      <xdr:row>4</xdr:row>
      <xdr:rowOff>161925</xdr:rowOff>
    </xdr:from>
    <xdr:to>
      <xdr:col>12</xdr:col>
      <xdr:colOff>190500</xdr:colOff>
      <xdr:row>6</xdr:row>
      <xdr:rowOff>22225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B389FF7-01C1-76C2-F276-1C97BA75F32C}"/>
            </a:ext>
          </a:extLst>
        </xdr:cNvPr>
        <xdr:cNvSpPr txBox="1"/>
      </xdr:nvSpPr>
      <xdr:spPr>
        <a:xfrm>
          <a:off x="8362950" y="676275"/>
          <a:ext cx="2000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ホ</a:t>
          </a:r>
        </a:p>
      </xdr:txBody>
    </xdr:sp>
    <xdr:clientData/>
  </xdr:twoCellAnchor>
  <xdr:twoCellAnchor>
    <xdr:from>
      <xdr:col>6</xdr:col>
      <xdr:colOff>1181100</xdr:colOff>
      <xdr:row>4</xdr:row>
      <xdr:rowOff>161925</xdr:rowOff>
    </xdr:from>
    <xdr:to>
      <xdr:col>7</xdr:col>
      <xdr:colOff>188278</xdr:colOff>
      <xdr:row>6</xdr:row>
      <xdr:rowOff>22225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32F84658-A9AF-6067-52CC-B8D806F0ED1C}"/>
            </a:ext>
          </a:extLst>
        </xdr:cNvPr>
        <xdr:cNvSpPr txBox="1"/>
      </xdr:nvSpPr>
      <xdr:spPr>
        <a:xfrm>
          <a:off x="3933825" y="676275"/>
          <a:ext cx="2000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ハ</a:t>
          </a:r>
        </a:p>
      </xdr:txBody>
    </xdr:sp>
    <xdr:clientData/>
  </xdr:twoCellAnchor>
  <xdr:twoCellAnchor>
    <xdr:from>
      <xdr:col>14</xdr:col>
      <xdr:colOff>311150</xdr:colOff>
      <xdr:row>26</xdr:row>
      <xdr:rowOff>123825</xdr:rowOff>
    </xdr:from>
    <xdr:to>
      <xdr:col>14</xdr:col>
      <xdr:colOff>745903</xdr:colOff>
      <xdr:row>30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C214761-2EE2-5096-9016-B9EEB05CE20C}"/>
            </a:ext>
          </a:extLst>
        </xdr:cNvPr>
        <xdr:cNvSpPr txBox="1"/>
      </xdr:nvSpPr>
      <xdr:spPr>
        <a:xfrm>
          <a:off x="10315575" y="6696075"/>
          <a:ext cx="4381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B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1:Q50" totalsRowShown="0" headerRowDxfId="38" dataDxfId="36" headerRowBorderDxfId="37" tableBorderDxfId="35" totalsRowBorderDxfId="34">
  <tableColumns count="17">
    <tableColumn id="1" xr3:uid="{00000000-0010-0000-0000-000001000000}" name="氏名" dataDxfId="33" totalsRowDxfId="32"/>
    <tableColumn id="2" xr3:uid="{00000000-0010-0000-0000-000002000000}" name="労働者性" dataDxfId="31" totalsRowDxfId="30"/>
    <tableColumn id="3" xr3:uid="{00000000-0010-0000-0000-000003000000}" name="４月" dataDxfId="29" totalsRowDxfId="28"/>
    <tableColumn id="4" xr3:uid="{00000000-0010-0000-0000-000004000000}" name="５月" dataDxfId="27" totalsRowDxfId="26"/>
    <tableColumn id="5" xr3:uid="{00000000-0010-0000-0000-000005000000}" name="６月" dataDxfId="25" totalsRowDxfId="24"/>
    <tableColumn id="6" xr3:uid="{00000000-0010-0000-0000-000006000000}" name="７月" dataDxfId="23" totalsRowDxfId="22"/>
    <tableColumn id="7" xr3:uid="{00000000-0010-0000-0000-000007000000}" name="８月" dataDxfId="21" totalsRowDxfId="20"/>
    <tableColumn id="8" xr3:uid="{00000000-0010-0000-0000-000008000000}" name="９月" dataDxfId="19" totalsRowDxfId="18"/>
    <tableColumn id="9" xr3:uid="{00000000-0010-0000-0000-000009000000}" name="１０月" dataDxfId="17" totalsRowDxfId="16"/>
    <tableColumn id="10" xr3:uid="{00000000-0010-0000-0000-00000A000000}" name="１１月" dataDxfId="15" totalsRowDxfId="14"/>
    <tableColumn id="11" xr3:uid="{00000000-0010-0000-0000-00000B000000}" name="１２月" dataDxfId="13" totalsRowDxfId="12"/>
    <tableColumn id="12" xr3:uid="{00000000-0010-0000-0000-00000C000000}" name="１月" dataDxfId="11" totalsRowDxfId="10"/>
    <tableColumn id="13" xr3:uid="{00000000-0010-0000-0000-00000D000000}" name="２月" dataDxfId="9" totalsRowDxfId="8"/>
    <tableColumn id="14" xr3:uid="{00000000-0010-0000-0000-00000E000000}" name="３月" dataDxfId="7" totalsRowDxfId="6"/>
    <tableColumn id="15" xr3:uid="{00000000-0010-0000-0000-00000F000000}" name="賞与１" dataDxfId="5" totalsRowDxfId="4"/>
    <tableColumn id="17" xr3:uid="{00000000-0010-0000-0000-000011000000}" name="賞与２" dataDxfId="3" totalsRowDxfId="2"/>
    <tableColumn id="16" xr3:uid="{00000000-0010-0000-0000-000010000000}" name="賞与３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8"/>
  <sheetViews>
    <sheetView zoomScale="95" zoomScaleNormal="95" workbookViewId="0">
      <pane ySplit="1" topLeftCell="A2" activePane="bottomLeft" state="frozen"/>
      <selection pane="bottomLeft" activeCell="P12" sqref="P12"/>
    </sheetView>
  </sheetViews>
  <sheetFormatPr defaultRowHeight="13.5" x14ac:dyDescent="0.15"/>
  <cols>
    <col min="1" max="1" width="13.375" style="55" customWidth="1"/>
    <col min="2" max="2" width="10.125" style="56" customWidth="1"/>
    <col min="3" max="17" width="10.125" style="57" customWidth="1"/>
    <col min="18" max="18" width="10.125" style="35" customWidth="1"/>
    <col min="19" max="19" width="10.125" customWidth="1"/>
    <col min="20" max="20" width="17.125" customWidth="1"/>
    <col min="21" max="21" width="7.75" hidden="1" customWidth="1"/>
  </cols>
  <sheetData>
    <row r="1" spans="1:19" ht="16.5" customHeight="1" x14ac:dyDescent="0.15">
      <c r="A1" s="90" t="s">
        <v>50</v>
      </c>
      <c r="B1" s="93" t="s">
        <v>56</v>
      </c>
      <c r="C1" s="95" t="s">
        <v>17</v>
      </c>
      <c r="D1" s="88" t="s">
        <v>51</v>
      </c>
      <c r="E1" s="88" t="s">
        <v>52</v>
      </c>
      <c r="F1" s="88" t="s">
        <v>8</v>
      </c>
      <c r="G1" s="88" t="s">
        <v>9</v>
      </c>
      <c r="H1" s="88" t="s">
        <v>10</v>
      </c>
      <c r="I1" s="88" t="s">
        <v>11</v>
      </c>
      <c r="J1" s="88" t="s">
        <v>12</v>
      </c>
      <c r="K1" s="88" t="s">
        <v>13</v>
      </c>
      <c r="L1" s="88" t="s">
        <v>14</v>
      </c>
      <c r="M1" s="88" t="s">
        <v>15</v>
      </c>
      <c r="N1" s="88" t="s">
        <v>16</v>
      </c>
      <c r="O1" s="88" t="s">
        <v>53</v>
      </c>
      <c r="P1" s="107" t="s">
        <v>54</v>
      </c>
      <c r="Q1" s="105" t="s">
        <v>58</v>
      </c>
      <c r="R1" s="91" t="s">
        <v>55</v>
      </c>
      <c r="S1" s="53"/>
    </row>
    <row r="2" spans="1:19" ht="18" customHeight="1" x14ac:dyDescent="0.15">
      <c r="A2" s="89"/>
      <c r="B2" s="94"/>
      <c r="C2" s="96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06"/>
      <c r="R2" s="92">
        <f>SUM(C2:Q2)</f>
        <v>0</v>
      </c>
    </row>
    <row r="3" spans="1:19" ht="18" customHeight="1" x14ac:dyDescent="0.15">
      <c r="A3" s="89"/>
      <c r="B3" s="94"/>
      <c r="C3" s="9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06"/>
      <c r="R3" s="92">
        <f t="shared" ref="R3:R49" si="0">SUM(C3:Q3)</f>
        <v>0</v>
      </c>
    </row>
    <row r="4" spans="1:19" ht="18" customHeight="1" x14ac:dyDescent="0.15">
      <c r="A4" s="89"/>
      <c r="B4" s="94"/>
      <c r="C4" s="9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06"/>
      <c r="R4" s="92">
        <f t="shared" si="0"/>
        <v>0</v>
      </c>
    </row>
    <row r="5" spans="1:19" ht="18" customHeight="1" x14ac:dyDescent="0.15">
      <c r="A5" s="89"/>
      <c r="B5" s="94"/>
      <c r="C5" s="96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06"/>
      <c r="R5" s="92">
        <f t="shared" si="0"/>
        <v>0</v>
      </c>
    </row>
    <row r="6" spans="1:19" ht="18" customHeight="1" x14ac:dyDescent="0.15">
      <c r="A6" s="89"/>
      <c r="B6" s="94"/>
      <c r="C6" s="96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106"/>
      <c r="R6" s="92">
        <f t="shared" si="0"/>
        <v>0</v>
      </c>
    </row>
    <row r="7" spans="1:19" ht="18" customHeight="1" x14ac:dyDescent="0.15">
      <c r="A7" s="89"/>
      <c r="B7" s="94"/>
      <c r="C7" s="96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06"/>
      <c r="R7" s="92">
        <f t="shared" si="0"/>
        <v>0</v>
      </c>
    </row>
    <row r="8" spans="1:19" ht="18" customHeight="1" x14ac:dyDescent="0.15">
      <c r="A8" s="89"/>
      <c r="B8" s="94"/>
      <c r="C8" s="96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106"/>
      <c r="R8" s="92">
        <f t="shared" si="0"/>
        <v>0</v>
      </c>
    </row>
    <row r="9" spans="1:19" ht="18" customHeight="1" x14ac:dyDescent="0.15">
      <c r="A9" s="89"/>
      <c r="B9" s="94"/>
      <c r="C9" s="96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106"/>
      <c r="R9" s="92">
        <f t="shared" si="0"/>
        <v>0</v>
      </c>
    </row>
    <row r="10" spans="1:19" ht="18" customHeight="1" x14ac:dyDescent="0.15">
      <c r="A10" s="89"/>
      <c r="B10" s="94"/>
      <c r="C10" s="96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106"/>
      <c r="R10" s="92">
        <f t="shared" si="0"/>
        <v>0</v>
      </c>
    </row>
    <row r="11" spans="1:19" ht="18" customHeight="1" x14ac:dyDescent="0.15">
      <c r="A11" s="89"/>
      <c r="B11" s="94"/>
      <c r="C11" s="96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106"/>
      <c r="R11" s="92">
        <f t="shared" si="0"/>
        <v>0</v>
      </c>
    </row>
    <row r="12" spans="1:19" ht="18" customHeight="1" x14ac:dyDescent="0.15">
      <c r="A12" s="89"/>
      <c r="B12" s="94"/>
      <c r="C12" s="96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106"/>
      <c r="R12" s="92">
        <f t="shared" si="0"/>
        <v>0</v>
      </c>
    </row>
    <row r="13" spans="1:19" ht="18" customHeight="1" x14ac:dyDescent="0.15">
      <c r="A13" s="89"/>
      <c r="B13" s="94"/>
      <c r="C13" s="9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106"/>
      <c r="R13" s="92">
        <f t="shared" si="0"/>
        <v>0</v>
      </c>
    </row>
    <row r="14" spans="1:19" ht="18" customHeight="1" x14ac:dyDescent="0.15">
      <c r="A14" s="89"/>
      <c r="B14" s="94"/>
      <c r="C14" s="96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106"/>
      <c r="R14" s="92">
        <f t="shared" si="0"/>
        <v>0</v>
      </c>
    </row>
    <row r="15" spans="1:19" ht="18" customHeight="1" x14ac:dyDescent="0.15">
      <c r="A15" s="89"/>
      <c r="B15" s="94"/>
      <c r="C15" s="96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06"/>
      <c r="R15" s="92">
        <f t="shared" si="0"/>
        <v>0</v>
      </c>
    </row>
    <row r="16" spans="1:19" ht="18" customHeight="1" x14ac:dyDescent="0.15">
      <c r="A16" s="89"/>
      <c r="B16" s="94"/>
      <c r="C16" s="9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06"/>
      <c r="R16" s="92">
        <f t="shared" si="0"/>
        <v>0</v>
      </c>
    </row>
    <row r="17" spans="1:18" ht="18" customHeight="1" x14ac:dyDescent="0.15">
      <c r="A17" s="89"/>
      <c r="B17" s="94"/>
      <c r="C17" s="96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106"/>
      <c r="R17" s="92">
        <f t="shared" si="0"/>
        <v>0</v>
      </c>
    </row>
    <row r="18" spans="1:18" ht="18" customHeight="1" x14ac:dyDescent="0.15">
      <c r="A18" s="89"/>
      <c r="B18" s="94"/>
      <c r="C18" s="9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06"/>
      <c r="R18" s="92">
        <f t="shared" si="0"/>
        <v>0</v>
      </c>
    </row>
    <row r="19" spans="1:18" ht="18" customHeight="1" x14ac:dyDescent="0.15">
      <c r="A19" s="89"/>
      <c r="B19" s="94"/>
      <c r="C19" s="96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06"/>
      <c r="R19" s="92">
        <f t="shared" si="0"/>
        <v>0</v>
      </c>
    </row>
    <row r="20" spans="1:18" ht="18" customHeight="1" x14ac:dyDescent="0.15">
      <c r="A20" s="89"/>
      <c r="B20" s="94"/>
      <c r="C20" s="96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106"/>
      <c r="R20" s="92">
        <f t="shared" si="0"/>
        <v>0</v>
      </c>
    </row>
    <row r="21" spans="1:18" ht="18" customHeight="1" x14ac:dyDescent="0.15">
      <c r="A21" s="89"/>
      <c r="B21" s="94"/>
      <c r="C21" s="96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06"/>
      <c r="R21" s="92">
        <f t="shared" si="0"/>
        <v>0</v>
      </c>
    </row>
    <row r="22" spans="1:18" ht="18" customHeight="1" x14ac:dyDescent="0.15">
      <c r="A22" s="89"/>
      <c r="B22" s="94"/>
      <c r="C22" s="96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06"/>
      <c r="R22" s="92">
        <f t="shared" si="0"/>
        <v>0</v>
      </c>
    </row>
    <row r="23" spans="1:18" ht="18" customHeight="1" x14ac:dyDescent="0.15">
      <c r="A23" s="89"/>
      <c r="B23" s="94"/>
      <c r="C23" s="96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06"/>
      <c r="R23" s="92">
        <f t="shared" si="0"/>
        <v>0</v>
      </c>
    </row>
    <row r="24" spans="1:18" ht="18" customHeight="1" x14ac:dyDescent="0.15">
      <c r="A24" s="89"/>
      <c r="B24" s="94"/>
      <c r="C24" s="96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06"/>
      <c r="R24" s="92">
        <f t="shared" si="0"/>
        <v>0</v>
      </c>
    </row>
    <row r="25" spans="1:18" ht="18" customHeight="1" x14ac:dyDescent="0.15">
      <c r="A25" s="89"/>
      <c r="B25" s="94"/>
      <c r="C25" s="9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106"/>
      <c r="R25" s="92">
        <f t="shared" si="0"/>
        <v>0</v>
      </c>
    </row>
    <row r="26" spans="1:18" ht="18" customHeight="1" x14ac:dyDescent="0.15">
      <c r="A26" s="89"/>
      <c r="B26" s="94"/>
      <c r="C26" s="96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06"/>
      <c r="R26" s="92">
        <f t="shared" si="0"/>
        <v>0</v>
      </c>
    </row>
    <row r="27" spans="1:18" ht="18" customHeight="1" x14ac:dyDescent="0.15">
      <c r="A27" s="89"/>
      <c r="B27" s="94"/>
      <c r="C27" s="9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06"/>
      <c r="R27" s="92">
        <f t="shared" si="0"/>
        <v>0</v>
      </c>
    </row>
    <row r="28" spans="1:18" ht="18" customHeight="1" x14ac:dyDescent="0.15">
      <c r="A28" s="89"/>
      <c r="B28" s="94"/>
      <c r="C28" s="9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06"/>
      <c r="R28" s="92">
        <f t="shared" si="0"/>
        <v>0</v>
      </c>
    </row>
    <row r="29" spans="1:18" ht="18" customHeight="1" x14ac:dyDescent="0.15">
      <c r="A29" s="89"/>
      <c r="B29" s="94"/>
      <c r="C29" s="9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06"/>
      <c r="R29" s="92">
        <f t="shared" si="0"/>
        <v>0</v>
      </c>
    </row>
    <row r="30" spans="1:18" ht="18" customHeight="1" x14ac:dyDescent="0.15">
      <c r="A30" s="89"/>
      <c r="B30" s="94"/>
      <c r="C30" s="9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06"/>
      <c r="R30" s="92">
        <f t="shared" si="0"/>
        <v>0</v>
      </c>
    </row>
    <row r="31" spans="1:18" ht="18" customHeight="1" x14ac:dyDescent="0.15">
      <c r="A31" s="89"/>
      <c r="B31" s="94"/>
      <c r="C31" s="96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06"/>
      <c r="R31" s="92">
        <f t="shared" si="0"/>
        <v>0</v>
      </c>
    </row>
    <row r="32" spans="1:18" ht="18" customHeight="1" x14ac:dyDescent="0.15">
      <c r="A32" s="89"/>
      <c r="B32" s="94"/>
      <c r="C32" s="96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06"/>
      <c r="R32" s="92">
        <f t="shared" si="0"/>
        <v>0</v>
      </c>
    </row>
    <row r="33" spans="1:18" ht="18" customHeight="1" x14ac:dyDescent="0.15">
      <c r="A33" s="89"/>
      <c r="B33" s="94"/>
      <c r="C33" s="9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106"/>
      <c r="R33" s="92">
        <f t="shared" si="0"/>
        <v>0</v>
      </c>
    </row>
    <row r="34" spans="1:18" ht="18" customHeight="1" x14ac:dyDescent="0.15">
      <c r="A34" s="89"/>
      <c r="B34" s="94"/>
      <c r="C34" s="9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06"/>
      <c r="R34" s="92">
        <f t="shared" si="0"/>
        <v>0</v>
      </c>
    </row>
    <row r="35" spans="1:18" ht="18" customHeight="1" x14ac:dyDescent="0.15">
      <c r="A35" s="89"/>
      <c r="B35" s="94"/>
      <c r="C35" s="96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06"/>
      <c r="R35" s="92">
        <f t="shared" si="0"/>
        <v>0</v>
      </c>
    </row>
    <row r="36" spans="1:18" ht="18" customHeight="1" x14ac:dyDescent="0.15">
      <c r="A36" s="89"/>
      <c r="B36" s="94"/>
      <c r="C36" s="9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06"/>
      <c r="R36" s="92">
        <f t="shared" si="0"/>
        <v>0</v>
      </c>
    </row>
    <row r="37" spans="1:18" ht="18" customHeight="1" x14ac:dyDescent="0.15">
      <c r="A37" s="89"/>
      <c r="B37" s="94"/>
      <c r="C37" s="9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06"/>
      <c r="R37" s="92">
        <f t="shared" si="0"/>
        <v>0</v>
      </c>
    </row>
    <row r="38" spans="1:18" ht="18" customHeight="1" x14ac:dyDescent="0.15">
      <c r="A38" s="89"/>
      <c r="B38" s="94"/>
      <c r="C38" s="9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106"/>
      <c r="R38" s="92">
        <f t="shared" si="0"/>
        <v>0</v>
      </c>
    </row>
    <row r="39" spans="1:18" ht="18" customHeight="1" x14ac:dyDescent="0.15">
      <c r="A39" s="89"/>
      <c r="B39" s="94"/>
      <c r="C39" s="96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106"/>
      <c r="R39" s="92">
        <f t="shared" si="0"/>
        <v>0</v>
      </c>
    </row>
    <row r="40" spans="1:18" ht="18" customHeight="1" x14ac:dyDescent="0.15">
      <c r="A40" s="89"/>
      <c r="B40" s="94"/>
      <c r="C40" s="96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06"/>
      <c r="R40" s="92">
        <f t="shared" si="0"/>
        <v>0</v>
      </c>
    </row>
    <row r="41" spans="1:18" ht="18" customHeight="1" x14ac:dyDescent="0.15">
      <c r="A41" s="89"/>
      <c r="B41" s="94"/>
      <c r="C41" s="96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106"/>
      <c r="R41" s="92">
        <f t="shared" si="0"/>
        <v>0</v>
      </c>
    </row>
    <row r="42" spans="1:18" ht="18" customHeight="1" x14ac:dyDescent="0.15">
      <c r="A42" s="89"/>
      <c r="B42" s="94"/>
      <c r="C42" s="96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106"/>
      <c r="R42" s="92">
        <f t="shared" si="0"/>
        <v>0</v>
      </c>
    </row>
    <row r="43" spans="1:18" ht="18" customHeight="1" x14ac:dyDescent="0.15">
      <c r="A43" s="89"/>
      <c r="B43" s="94"/>
      <c r="C43" s="96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06"/>
      <c r="R43" s="92">
        <f t="shared" si="0"/>
        <v>0</v>
      </c>
    </row>
    <row r="44" spans="1:18" ht="18" customHeight="1" x14ac:dyDescent="0.15">
      <c r="A44" s="89"/>
      <c r="B44" s="94"/>
      <c r="C44" s="96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6"/>
      <c r="R44" s="92">
        <f t="shared" si="0"/>
        <v>0</v>
      </c>
    </row>
    <row r="45" spans="1:18" ht="18" customHeight="1" x14ac:dyDescent="0.15">
      <c r="A45" s="89"/>
      <c r="B45" s="94"/>
      <c r="C45" s="9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06"/>
      <c r="R45" s="92">
        <f t="shared" si="0"/>
        <v>0</v>
      </c>
    </row>
    <row r="46" spans="1:18" ht="18" customHeight="1" x14ac:dyDescent="0.15">
      <c r="A46" s="89"/>
      <c r="B46" s="94"/>
      <c r="C46" s="96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106"/>
      <c r="R46" s="92">
        <f t="shared" si="0"/>
        <v>0</v>
      </c>
    </row>
    <row r="47" spans="1:18" ht="18" customHeight="1" x14ac:dyDescent="0.15">
      <c r="A47" s="89"/>
      <c r="B47" s="94"/>
      <c r="C47" s="96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06"/>
      <c r="R47" s="92">
        <f t="shared" si="0"/>
        <v>0</v>
      </c>
    </row>
    <row r="48" spans="1:18" ht="18" customHeight="1" x14ac:dyDescent="0.15">
      <c r="A48" s="89"/>
      <c r="B48" s="94"/>
      <c r="C48" s="96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106"/>
      <c r="R48" s="92">
        <f t="shared" si="0"/>
        <v>0</v>
      </c>
    </row>
    <row r="49" spans="1:21" ht="18" customHeight="1" x14ac:dyDescent="0.15">
      <c r="A49" s="89"/>
      <c r="B49" s="94"/>
      <c r="C49" s="96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06"/>
      <c r="R49" s="92">
        <f t="shared" si="0"/>
        <v>0</v>
      </c>
    </row>
    <row r="50" spans="1:21" ht="18" customHeight="1" x14ac:dyDescent="0.15">
      <c r="A50" s="89"/>
      <c r="B50" s="94"/>
      <c r="C50" s="96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06"/>
      <c r="R50" s="92">
        <f>SUM(C50:Q50)</f>
        <v>0</v>
      </c>
    </row>
    <row r="51" spans="1:21" ht="18" customHeight="1" x14ac:dyDescent="0.15">
      <c r="U51" s="53">
        <v>1</v>
      </c>
    </row>
    <row r="52" spans="1:21" ht="18" customHeight="1" x14ac:dyDescent="0.15">
      <c r="U52" s="53">
        <v>3</v>
      </c>
    </row>
    <row r="53" spans="1:21" ht="18" customHeight="1" x14ac:dyDescent="0.15">
      <c r="U53" s="53">
        <v>5</v>
      </c>
    </row>
    <row r="54" spans="1:21" ht="18" customHeight="1" x14ac:dyDescent="0.15">
      <c r="U54" s="53" t="s">
        <v>59</v>
      </c>
    </row>
    <row r="55" spans="1:21" ht="18" customHeight="1" x14ac:dyDescent="0.15">
      <c r="U55" s="53"/>
    </row>
    <row r="56" spans="1:21" ht="18" customHeight="1" x14ac:dyDescent="0.15">
      <c r="U56" s="53"/>
    </row>
    <row r="57" spans="1:21" ht="18" customHeight="1" x14ac:dyDescent="0.15">
      <c r="U57" s="53"/>
    </row>
    <row r="58" spans="1:21" ht="18" customHeight="1" x14ac:dyDescent="0.15"/>
    <row r="59" spans="1:21" ht="18" customHeight="1" x14ac:dyDescent="0.15"/>
    <row r="60" spans="1:21" ht="18" customHeight="1" x14ac:dyDescent="0.15"/>
    <row r="61" spans="1:21" ht="18" customHeight="1" x14ac:dyDescent="0.15"/>
    <row r="62" spans="1:21" ht="18" customHeight="1" x14ac:dyDescent="0.15"/>
    <row r="63" spans="1:21" ht="18" customHeight="1" x14ac:dyDescent="0.15"/>
    <row r="64" spans="1:2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</sheetData>
  <phoneticPr fontId="2"/>
  <dataValidations count="1">
    <dataValidation type="list" allowBlank="1" showInputMessage="1" showErrorMessage="1" sqref="B2:B50" xr:uid="{00000000-0002-0000-0000-000000000000}">
      <formula1>$U$51:$U$54</formula1>
    </dataValidation>
  </dataValidations>
  <pageMargins left="0.25" right="0.25" top="0.75" bottom="0.75" header="0.3" footer="0.3"/>
  <pageSetup paperSize="8" scale="83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view="pageBreakPreview" topLeftCell="A13" zoomScale="80" zoomScaleNormal="100" zoomScaleSheetLayoutView="80" workbookViewId="0">
      <selection activeCell="B23" sqref="B23"/>
    </sheetView>
  </sheetViews>
  <sheetFormatPr defaultRowHeight="13.5" x14ac:dyDescent="0.15"/>
  <cols>
    <col min="1" max="1" width="15.25" style="55" customWidth="1"/>
    <col min="2" max="2" width="6.75" style="55" customWidth="1"/>
    <col min="3" max="3" width="12.625" style="55" customWidth="1"/>
    <col min="4" max="4" width="4.125" style="55" customWidth="1"/>
    <col min="5" max="5" width="5.625" style="55" customWidth="1"/>
    <col min="6" max="6" width="8.5" style="55" customWidth="1"/>
    <col min="7" max="7" width="17.875" style="55" customWidth="1"/>
    <col min="8" max="8" width="12.625" style="55" customWidth="1"/>
  </cols>
  <sheetData>
    <row r="1" spans="1:10" ht="21" x14ac:dyDescent="0.15">
      <c r="A1" s="174" t="s">
        <v>62</v>
      </c>
      <c r="B1" s="174"/>
      <c r="C1" s="174"/>
      <c r="D1" s="174"/>
      <c r="E1" s="58">
        <v>5</v>
      </c>
      <c r="F1" s="58" t="s">
        <v>46</v>
      </c>
      <c r="G1" s="58"/>
      <c r="H1" s="59" t="s">
        <v>97</v>
      </c>
    </row>
    <row r="2" spans="1:10" ht="4.5" customHeight="1" x14ac:dyDescent="0.15">
      <c r="A2" s="60"/>
      <c r="B2" s="60"/>
      <c r="C2" s="60"/>
      <c r="D2" s="60"/>
      <c r="E2" s="60"/>
      <c r="F2" s="60"/>
      <c r="G2" s="60"/>
      <c r="H2" s="60"/>
    </row>
    <row r="3" spans="1:10" ht="24" customHeight="1" x14ac:dyDescent="0.15">
      <c r="A3" s="180" t="s">
        <v>103</v>
      </c>
      <c r="B3" s="180"/>
      <c r="C3" s="180"/>
      <c r="D3" s="180"/>
      <c r="E3" s="180"/>
      <c r="F3" s="180"/>
      <c r="G3" s="180"/>
      <c r="H3" s="180"/>
    </row>
    <row r="4" spans="1:10" ht="24" customHeight="1" x14ac:dyDescent="0.15">
      <c r="A4" s="180" t="s">
        <v>45</v>
      </c>
      <c r="B4" s="180"/>
      <c r="C4" s="180"/>
      <c r="D4" s="180"/>
      <c r="E4" s="180"/>
      <c r="F4" s="180"/>
      <c r="G4" s="180"/>
      <c r="H4" s="180"/>
    </row>
    <row r="5" spans="1:10" ht="13.5" customHeight="1" thickBot="1" x14ac:dyDescent="0.2">
      <c r="A5" s="61"/>
      <c r="B5" s="61"/>
      <c r="C5" s="61"/>
      <c r="D5" s="61"/>
      <c r="E5" s="61"/>
      <c r="F5" s="61"/>
      <c r="G5" s="61"/>
      <c r="H5" s="61"/>
    </row>
    <row r="6" spans="1:10" ht="25.5" customHeight="1" x14ac:dyDescent="0.15">
      <c r="A6" s="186" t="s">
        <v>26</v>
      </c>
      <c r="B6" s="187"/>
      <c r="C6" s="188"/>
      <c r="D6" s="62">
        <v>33</v>
      </c>
      <c r="E6" s="62"/>
      <c r="F6" s="63"/>
      <c r="G6" s="64">
        <v>9</v>
      </c>
      <c r="H6" s="65"/>
    </row>
    <row r="7" spans="1:10" ht="16.5" customHeight="1" x14ac:dyDescent="0.15">
      <c r="A7" s="183" t="s">
        <v>47</v>
      </c>
      <c r="B7" s="184"/>
      <c r="C7" s="184"/>
      <c r="D7" s="184"/>
      <c r="E7" s="185"/>
      <c r="F7" s="66" t="s">
        <v>37</v>
      </c>
      <c r="G7" s="67"/>
      <c r="H7" s="68"/>
    </row>
    <row r="8" spans="1:10" ht="24" customHeight="1" x14ac:dyDescent="0.15">
      <c r="A8" s="189"/>
      <c r="B8" s="190"/>
      <c r="C8" s="190"/>
      <c r="D8" s="190"/>
      <c r="E8" s="191"/>
      <c r="F8" s="171"/>
      <c r="G8" s="172"/>
      <c r="H8" s="173"/>
      <c r="I8" s="34"/>
      <c r="J8" s="34"/>
    </row>
    <row r="9" spans="1:10" ht="23.25" customHeight="1" x14ac:dyDescent="0.15">
      <c r="A9" s="69" t="s">
        <v>60</v>
      </c>
      <c r="B9" s="70"/>
      <c r="C9" s="70"/>
      <c r="D9" s="70"/>
      <c r="E9" s="70"/>
      <c r="F9" s="71"/>
      <c r="G9" s="71"/>
      <c r="H9" s="72"/>
      <c r="I9" s="33"/>
    </row>
    <row r="10" spans="1:10" ht="18.75" customHeight="1" x14ac:dyDescent="0.15">
      <c r="A10" s="73"/>
      <c r="B10" s="70"/>
      <c r="C10" s="70"/>
      <c r="D10" s="70"/>
      <c r="E10" s="70"/>
      <c r="F10" s="74"/>
      <c r="G10" s="74"/>
      <c r="H10" s="75"/>
      <c r="I10" s="33"/>
    </row>
    <row r="11" spans="1:10" ht="18.75" customHeight="1" x14ac:dyDescent="0.15">
      <c r="A11" s="109"/>
      <c r="B11" s="110"/>
      <c r="C11" s="110"/>
      <c r="D11" s="110"/>
      <c r="E11" s="110"/>
      <c r="F11" s="111"/>
      <c r="G11" s="111"/>
      <c r="H11" s="112"/>
      <c r="I11" s="33"/>
    </row>
    <row r="12" spans="1:10" ht="41.25" customHeight="1" x14ac:dyDescent="0.15">
      <c r="A12" s="192" t="s">
        <v>61</v>
      </c>
      <c r="B12" s="193"/>
      <c r="C12" s="193"/>
      <c r="D12" s="193"/>
      <c r="E12" s="193"/>
      <c r="F12" s="193"/>
      <c r="G12" s="193"/>
      <c r="H12" s="194"/>
      <c r="I12" s="33"/>
    </row>
    <row r="13" spans="1:10" ht="30.75" customHeight="1" x14ac:dyDescent="0.15">
      <c r="A13" s="109"/>
      <c r="B13" s="110"/>
      <c r="C13" s="110"/>
      <c r="D13" s="110"/>
      <c r="E13" s="110"/>
      <c r="F13" s="111"/>
      <c r="G13" s="111"/>
      <c r="H13" s="112"/>
    </row>
    <row r="14" spans="1:10" s="142" customFormat="1" ht="21" customHeight="1" x14ac:dyDescent="0.15">
      <c r="A14" s="153" t="s">
        <v>84</v>
      </c>
      <c r="B14" s="146"/>
      <c r="C14" s="141"/>
      <c r="D14" s="141"/>
      <c r="E14" s="141"/>
      <c r="F14" s="141"/>
      <c r="G14" s="141"/>
      <c r="H14" s="154"/>
    </row>
    <row r="15" spans="1:10" s="142" customFormat="1" ht="21" customHeight="1" x14ac:dyDescent="0.15">
      <c r="A15" s="155">
        <v>1</v>
      </c>
      <c r="B15" s="142" t="s">
        <v>86</v>
      </c>
      <c r="C15" s="147"/>
      <c r="H15" s="156"/>
    </row>
    <row r="16" spans="1:10" s="142" customFormat="1" ht="21" customHeight="1" x14ac:dyDescent="0.15">
      <c r="A16" s="157">
        <v>2</v>
      </c>
      <c r="B16" s="148" t="s">
        <v>88</v>
      </c>
      <c r="C16" s="149"/>
      <c r="D16" s="148"/>
      <c r="E16" s="148"/>
      <c r="F16" s="148"/>
      <c r="G16" s="148"/>
      <c r="H16" s="158"/>
    </row>
    <row r="17" spans="1:8" s="142" customFormat="1" ht="21" customHeight="1" x14ac:dyDescent="0.15">
      <c r="A17" s="153" t="s">
        <v>85</v>
      </c>
      <c r="B17" s="150"/>
      <c r="C17" s="146"/>
      <c r="D17" s="141"/>
      <c r="E17" s="141"/>
      <c r="F17" s="141"/>
      <c r="G17" s="141"/>
      <c r="H17" s="154"/>
    </row>
    <row r="18" spans="1:8" s="142" customFormat="1" ht="21" customHeight="1" x14ac:dyDescent="0.15">
      <c r="A18" s="155">
        <v>1</v>
      </c>
      <c r="B18" s="142" t="s">
        <v>87</v>
      </c>
      <c r="C18" s="147"/>
      <c r="D18" s="147"/>
      <c r="F18" s="142">
        <v>3</v>
      </c>
      <c r="G18" s="142" t="s">
        <v>92</v>
      </c>
      <c r="H18" s="156"/>
    </row>
    <row r="19" spans="1:8" s="142" customFormat="1" ht="21" customHeight="1" x14ac:dyDescent="0.15">
      <c r="A19" s="155">
        <v>2</v>
      </c>
      <c r="B19" s="142" t="s">
        <v>89</v>
      </c>
      <c r="C19" s="147"/>
      <c r="D19" s="147"/>
      <c r="G19" s="142" t="s">
        <v>93</v>
      </c>
      <c r="H19" s="156"/>
    </row>
    <row r="20" spans="1:8" s="142" customFormat="1" ht="21" customHeight="1" x14ac:dyDescent="0.15">
      <c r="A20" s="155"/>
      <c r="B20" s="142" t="s">
        <v>90</v>
      </c>
      <c r="C20" s="151"/>
      <c r="D20" s="143" t="s">
        <v>23</v>
      </c>
      <c r="H20" s="156"/>
    </row>
    <row r="21" spans="1:8" s="142" customFormat="1" ht="21" customHeight="1" x14ac:dyDescent="0.15">
      <c r="A21" s="155"/>
      <c r="B21" s="142" t="s">
        <v>91</v>
      </c>
      <c r="C21" s="151"/>
      <c r="D21" s="143" t="s">
        <v>23</v>
      </c>
      <c r="F21" s="142">
        <v>4</v>
      </c>
      <c r="G21" s="142" t="s">
        <v>94</v>
      </c>
      <c r="H21" s="156"/>
    </row>
    <row r="22" spans="1:8" s="142" customFormat="1" ht="21" customHeight="1" x14ac:dyDescent="0.15">
      <c r="A22" s="157"/>
      <c r="B22" s="148"/>
      <c r="C22" s="148"/>
      <c r="D22" s="144"/>
      <c r="E22" s="148"/>
      <c r="F22" s="148"/>
      <c r="G22" s="148"/>
      <c r="H22" s="158"/>
    </row>
    <row r="23" spans="1:8" s="142" customFormat="1" ht="21" customHeight="1" x14ac:dyDescent="0.15">
      <c r="A23" s="155" t="s">
        <v>102</v>
      </c>
      <c r="B23" s="152"/>
      <c r="D23" s="145"/>
      <c r="H23" s="156"/>
    </row>
    <row r="24" spans="1:8" s="142" customFormat="1" ht="21" customHeight="1" x14ac:dyDescent="0.15">
      <c r="A24" s="155">
        <v>1</v>
      </c>
      <c r="B24" s="142" t="s">
        <v>95</v>
      </c>
      <c r="H24" s="156"/>
    </row>
    <row r="25" spans="1:8" s="142" customFormat="1" ht="21" customHeight="1" x14ac:dyDescent="0.15">
      <c r="A25" s="157">
        <v>2</v>
      </c>
      <c r="B25" s="148" t="s">
        <v>96</v>
      </c>
      <c r="C25" s="148"/>
      <c r="D25" s="148"/>
      <c r="E25" s="148"/>
      <c r="F25" s="148"/>
      <c r="G25" s="148"/>
      <c r="H25" s="158"/>
    </row>
    <row r="26" spans="1:8" ht="15" customHeight="1" x14ac:dyDescent="0.15">
      <c r="A26" s="181"/>
      <c r="B26" s="182"/>
      <c r="C26" s="182"/>
      <c r="D26" s="76"/>
      <c r="E26" s="76"/>
      <c r="F26" s="76"/>
      <c r="G26" s="76"/>
      <c r="H26" s="68"/>
    </row>
    <row r="27" spans="1:8" ht="25.5" customHeight="1" x14ac:dyDescent="0.15">
      <c r="A27" s="176" t="s">
        <v>27</v>
      </c>
      <c r="B27" s="177"/>
      <c r="C27" s="177"/>
      <c r="D27" s="77"/>
      <c r="E27" s="77"/>
      <c r="F27" s="77"/>
      <c r="G27" s="77"/>
      <c r="H27" s="78"/>
    </row>
    <row r="28" spans="1:8" ht="25.5" customHeight="1" x14ac:dyDescent="0.15">
      <c r="A28" s="178" t="s">
        <v>79</v>
      </c>
      <c r="B28" s="179"/>
      <c r="C28" s="179"/>
      <c r="D28" s="179"/>
      <c r="E28" s="77"/>
      <c r="F28" s="77"/>
      <c r="G28" s="77"/>
      <c r="H28" s="78"/>
    </row>
    <row r="29" spans="1:8" ht="25.5" customHeight="1" x14ac:dyDescent="0.15">
      <c r="A29" s="79"/>
      <c r="C29" s="80" t="s">
        <v>1</v>
      </c>
      <c r="D29" s="170"/>
      <c r="E29" s="170"/>
      <c r="F29" s="170"/>
      <c r="G29" s="170"/>
      <c r="H29" s="195"/>
    </row>
    <row r="30" spans="1:8" ht="25.5" customHeight="1" x14ac:dyDescent="0.15">
      <c r="A30" s="79"/>
      <c r="C30" s="80" t="s">
        <v>48</v>
      </c>
      <c r="D30" s="170" t="s">
        <v>49</v>
      </c>
      <c r="E30" s="170"/>
      <c r="F30" s="170"/>
      <c r="G30" s="170"/>
      <c r="H30" s="81"/>
    </row>
    <row r="31" spans="1:8" ht="25.5" customHeight="1" x14ac:dyDescent="0.15">
      <c r="A31" s="79"/>
      <c r="C31" s="80" t="s">
        <v>0</v>
      </c>
      <c r="D31" s="170"/>
      <c r="E31" s="170"/>
      <c r="F31" s="170"/>
      <c r="G31" s="170"/>
      <c r="H31" s="82"/>
    </row>
    <row r="32" spans="1:8" ht="25.5" customHeight="1" x14ac:dyDescent="0.15">
      <c r="A32" s="79"/>
      <c r="C32" s="80" t="s">
        <v>2</v>
      </c>
      <c r="D32" s="175"/>
      <c r="E32" s="175"/>
      <c r="F32" s="175"/>
      <c r="G32" s="175"/>
      <c r="H32" s="83"/>
    </row>
    <row r="33" spans="1:8" ht="25.5" customHeight="1" x14ac:dyDescent="0.15">
      <c r="A33" s="84" t="s">
        <v>101</v>
      </c>
      <c r="H33" s="78"/>
    </row>
    <row r="34" spans="1:8" ht="25.5" customHeight="1" thickBot="1" x14ac:dyDescent="0.2">
      <c r="A34" s="85"/>
      <c r="B34" s="86"/>
      <c r="C34" s="86"/>
      <c r="D34" s="86"/>
      <c r="E34" s="86"/>
      <c r="F34" s="86"/>
      <c r="G34" s="86"/>
      <c r="H34" s="87"/>
    </row>
  </sheetData>
  <mergeCells count="15">
    <mergeCell ref="D31:G31"/>
    <mergeCell ref="D30:G30"/>
    <mergeCell ref="F8:H8"/>
    <mergeCell ref="A1:D1"/>
    <mergeCell ref="D32:G32"/>
    <mergeCell ref="A27:C27"/>
    <mergeCell ref="A28:D28"/>
    <mergeCell ref="A3:H3"/>
    <mergeCell ref="A26:C26"/>
    <mergeCell ref="A7:E7"/>
    <mergeCell ref="A6:C6"/>
    <mergeCell ref="A8:E8"/>
    <mergeCell ref="A4:H4"/>
    <mergeCell ref="A12:H12"/>
    <mergeCell ref="D29:H29"/>
  </mergeCells>
  <phoneticPr fontId="2"/>
  <dataValidations count="2">
    <dataValidation type="list" allowBlank="1" showInputMessage="1" showErrorMessage="1" sqref="A1:D1" xr:uid="{00000000-0002-0000-0100-000000000000}">
      <formula1>"平成,令和"</formula1>
    </dataValidation>
    <dataValidation type="list" allowBlank="1" showInputMessage="1" showErrorMessage="1" sqref="B14 C17 B23" xr:uid="{00000000-0002-0000-0100-000001000000}">
      <formula1>"1,2"</formula1>
    </dataValidation>
  </dataValidations>
  <pageMargins left="1.06" right="0.69" top="1" bottom="1" header="0.51200000000000001" footer="0.51200000000000001"/>
  <pageSetup paperSize="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tabSelected="1" view="pageBreakPreview" topLeftCell="A25" zoomScaleSheetLayoutView="100" workbookViewId="0">
      <selection activeCell="J41" sqref="J41:Q41"/>
    </sheetView>
  </sheetViews>
  <sheetFormatPr defaultRowHeight="13.5" x14ac:dyDescent="0.15"/>
  <cols>
    <col min="1" max="1" width="3.75" bestFit="1" customWidth="1"/>
    <col min="2" max="2" width="4.875" customWidth="1"/>
    <col min="3" max="3" width="5.625" customWidth="1"/>
    <col min="4" max="4" width="10.625" customWidth="1"/>
    <col min="5" max="6" width="5.625" customWidth="1"/>
    <col min="7" max="7" width="15.625" customWidth="1"/>
    <col min="8" max="8" width="5.625" customWidth="1"/>
    <col min="9" max="10" width="15.625" customWidth="1"/>
    <col min="11" max="11" width="5.625" customWidth="1"/>
    <col min="12" max="12" width="15.625" customWidth="1"/>
    <col min="13" max="13" width="5.75" customWidth="1"/>
    <col min="14" max="15" width="15.625" customWidth="1"/>
    <col min="16" max="16" width="5.625" customWidth="1"/>
    <col min="17" max="17" width="15.625" customWidth="1"/>
    <col min="18" max="18" width="5.625" customWidth="1"/>
    <col min="19" max="19" width="15.625" customWidth="1"/>
  </cols>
  <sheetData>
    <row r="1" spans="1:19" ht="21" customHeight="1" thickBot="1" x14ac:dyDescent="0.2">
      <c r="A1" t="s">
        <v>82</v>
      </c>
      <c r="O1" s="138"/>
    </row>
    <row r="2" spans="1:19" ht="12.75" customHeight="1" x14ac:dyDescent="0.15">
      <c r="A2" s="251"/>
      <c r="B2" s="252"/>
      <c r="C2" s="201" t="s">
        <v>63</v>
      </c>
      <c r="D2" s="202"/>
      <c r="E2" s="203"/>
      <c r="F2" s="204" t="s">
        <v>64</v>
      </c>
      <c r="G2" s="205"/>
      <c r="H2" s="205"/>
      <c r="I2" s="206"/>
      <c r="J2" s="215" t="s">
        <v>65</v>
      </c>
      <c r="K2" s="318" t="s">
        <v>67</v>
      </c>
      <c r="L2" s="205"/>
      <c r="M2" s="205"/>
      <c r="N2" s="206"/>
      <c r="O2" s="316" t="s">
        <v>68</v>
      </c>
      <c r="P2" s="207"/>
      <c r="Q2" s="208"/>
      <c r="R2" s="196"/>
      <c r="S2" s="197"/>
    </row>
    <row r="3" spans="1:19" ht="12.75" customHeight="1" x14ac:dyDescent="0.15">
      <c r="A3" s="255" t="s">
        <v>31</v>
      </c>
      <c r="B3" s="256"/>
      <c r="C3" s="259" t="s">
        <v>5</v>
      </c>
      <c r="D3" s="260"/>
      <c r="E3" s="261"/>
      <c r="F3" s="313" t="s">
        <v>38</v>
      </c>
      <c r="G3" s="224"/>
      <c r="H3" s="224"/>
      <c r="I3" s="225"/>
      <c r="J3" s="216"/>
      <c r="K3" s="223" t="s">
        <v>78</v>
      </c>
      <c r="L3" s="224"/>
      <c r="M3" s="224"/>
      <c r="N3" s="225"/>
      <c r="O3" s="317"/>
      <c r="P3" s="209"/>
      <c r="Q3" s="210"/>
      <c r="R3" s="217"/>
      <c r="S3" s="218"/>
    </row>
    <row r="4" spans="1:19" ht="12.75" customHeight="1" x14ac:dyDescent="0.15">
      <c r="A4" s="26"/>
      <c r="B4" s="32"/>
      <c r="C4" s="198" t="s">
        <v>33</v>
      </c>
      <c r="D4" s="199"/>
      <c r="E4" s="200"/>
      <c r="F4" s="313"/>
      <c r="G4" s="224"/>
      <c r="H4" s="224"/>
      <c r="I4" s="225"/>
      <c r="J4" s="238" t="s">
        <v>66</v>
      </c>
      <c r="K4" s="223"/>
      <c r="L4" s="224"/>
      <c r="M4" s="224"/>
      <c r="N4" s="225"/>
      <c r="O4" s="228" t="s">
        <v>69</v>
      </c>
      <c r="P4" s="209"/>
      <c r="Q4" s="210"/>
      <c r="R4" s="217"/>
      <c r="S4" s="218"/>
    </row>
    <row r="5" spans="1:19" ht="12.75" customHeight="1" x14ac:dyDescent="0.15">
      <c r="A5" s="26"/>
      <c r="B5" s="32"/>
      <c r="C5" s="232" t="s">
        <v>34</v>
      </c>
      <c r="D5" s="233"/>
      <c r="E5" s="234"/>
      <c r="F5" s="3"/>
      <c r="G5" s="4"/>
      <c r="H5" s="4"/>
      <c r="I5" s="5"/>
      <c r="J5" s="238"/>
      <c r="K5" s="11"/>
      <c r="L5" s="2"/>
      <c r="M5" s="2"/>
      <c r="N5" s="1"/>
      <c r="O5" s="228"/>
      <c r="P5" s="209"/>
      <c r="Q5" s="210"/>
      <c r="R5" s="217"/>
      <c r="S5" s="218"/>
    </row>
    <row r="6" spans="1:19" ht="12.75" customHeight="1" x14ac:dyDescent="0.15">
      <c r="A6" s="26"/>
      <c r="B6" s="32"/>
      <c r="C6" s="236" t="s">
        <v>39</v>
      </c>
      <c r="D6" s="237"/>
      <c r="E6" s="214"/>
      <c r="F6" s="236" t="s">
        <v>29</v>
      </c>
      <c r="G6" s="214"/>
      <c r="H6" s="230" t="str">
        <f>IF(COUNTIF(入力シート!B:B,"出向")&gt;0,"雇のみ計上する出向者","")</f>
        <v/>
      </c>
      <c r="I6" s="231"/>
      <c r="J6" s="238"/>
      <c r="K6" s="213" t="s">
        <v>36</v>
      </c>
      <c r="L6" s="214"/>
      <c r="M6" s="230" t="str">
        <f>IF(COUNTIF(入力シート!B:B,"出向")&gt;0,"雇のみ計上する出向者","")</f>
        <v/>
      </c>
      <c r="N6" s="231"/>
      <c r="O6" s="228"/>
      <c r="P6" s="209"/>
      <c r="Q6" s="210"/>
      <c r="R6" s="226"/>
      <c r="S6" s="227"/>
    </row>
    <row r="7" spans="1:19" ht="12.75" customHeight="1" x14ac:dyDescent="0.15">
      <c r="A7" s="253" t="s">
        <v>30</v>
      </c>
      <c r="B7" s="254"/>
      <c r="C7" s="235" t="s">
        <v>24</v>
      </c>
      <c r="D7" s="240"/>
      <c r="E7" s="222"/>
      <c r="F7" s="235" t="s">
        <v>3</v>
      </c>
      <c r="G7" s="222"/>
      <c r="H7" s="219" t="str">
        <f>IF(COUNTIF(入力シート!B:B,"出向")&gt;0,"（A欄から除く）","")</f>
        <v/>
      </c>
      <c r="I7" s="220"/>
      <c r="J7" s="238"/>
      <c r="K7" s="221" t="s">
        <v>35</v>
      </c>
      <c r="L7" s="222"/>
      <c r="M7" s="219" t="str">
        <f>IF(COUNTIF(入力シート!B:B,"出向")&gt;0,"（B欄へ含める）","")</f>
        <v/>
      </c>
      <c r="N7" s="220"/>
      <c r="O7" s="228"/>
      <c r="P7" s="211"/>
      <c r="Q7" s="212"/>
    </row>
    <row r="8" spans="1:19" ht="12.75" customHeight="1" x14ac:dyDescent="0.15">
      <c r="A8" s="245"/>
      <c r="B8" s="246"/>
      <c r="C8" s="29" t="s">
        <v>22</v>
      </c>
      <c r="D8" s="249" t="s">
        <v>4</v>
      </c>
      <c r="E8" s="250"/>
      <c r="F8" s="29" t="s">
        <v>22</v>
      </c>
      <c r="G8" s="30" t="s">
        <v>4</v>
      </c>
      <c r="H8" s="29" t="s">
        <v>22</v>
      </c>
      <c r="I8" s="30" t="s">
        <v>4</v>
      </c>
      <c r="J8" s="239"/>
      <c r="K8" s="31" t="s">
        <v>22</v>
      </c>
      <c r="L8" s="30" t="s">
        <v>4</v>
      </c>
      <c r="M8" s="29" t="s">
        <v>22</v>
      </c>
      <c r="N8" s="30" t="s">
        <v>4</v>
      </c>
      <c r="O8" s="229"/>
      <c r="P8" s="29"/>
      <c r="Q8" s="100"/>
      <c r="R8" s="97"/>
      <c r="S8" s="97"/>
    </row>
    <row r="9" spans="1:19" ht="12.75" customHeight="1" x14ac:dyDescent="0.15">
      <c r="A9" s="137" t="s">
        <v>80</v>
      </c>
      <c r="B9" s="129" t="str">
        <f>表紙末尾０・２・６!E1&amp;"年"</f>
        <v>5年</v>
      </c>
      <c r="C9" s="7"/>
      <c r="D9" s="247" t="s">
        <v>25</v>
      </c>
      <c r="E9" s="248"/>
      <c r="F9" s="37"/>
      <c r="G9" s="21" t="s">
        <v>25</v>
      </c>
      <c r="H9" s="21"/>
      <c r="I9" s="21" t="s">
        <v>25</v>
      </c>
      <c r="J9" s="20" t="s">
        <v>25</v>
      </c>
      <c r="K9" s="22"/>
      <c r="L9" s="21" t="s">
        <v>25</v>
      </c>
      <c r="M9" s="21"/>
      <c r="N9" s="21" t="s">
        <v>25</v>
      </c>
      <c r="O9" s="21" t="s">
        <v>25</v>
      </c>
      <c r="P9" s="319"/>
      <c r="Q9" s="321"/>
      <c r="R9" s="98"/>
      <c r="S9" s="98"/>
    </row>
    <row r="10" spans="1:19" ht="12.75" customHeight="1" x14ac:dyDescent="0.15">
      <c r="A10" s="257" t="s">
        <v>17</v>
      </c>
      <c r="B10" s="258"/>
      <c r="C10" s="46">
        <f>COUNT(入力シート!C:C)</f>
        <v>0</v>
      </c>
      <c r="D10" s="243">
        <f>SUM(入力シート!C:C)</f>
        <v>0</v>
      </c>
      <c r="E10" s="244"/>
      <c r="F10" s="46">
        <f>COUNTIF(入力シート!$B:$B,"5")-COUNTIFS(入力シート!$B:$B,"5",入力シート!$C:$C,"")</f>
        <v>0</v>
      </c>
      <c r="G10" s="41">
        <f>SUMIFS(入力シート!C:C,入力シート!B:B,"5")</f>
        <v>0</v>
      </c>
      <c r="H10" s="46">
        <f>COUNTIF(入力シート!$B:$B,"出向")-COUNTIFS(入力シート!$B:$B,"出向",入力シート!$C:$C,"")</f>
        <v>0</v>
      </c>
      <c r="I10" s="46">
        <f>SUMIFS(入力シート!C:C,入力シート!B:B,"出向")</f>
        <v>0</v>
      </c>
      <c r="J10" s="42">
        <f>D10-G10-I10</f>
        <v>0</v>
      </c>
      <c r="K10" s="113">
        <f>COUNTIF(入力シート!$B:$B,"3")-COUNTIFS(入力シート!$B:$B,"3",入力シート!$C:$C,"")</f>
        <v>0</v>
      </c>
      <c r="L10" s="41">
        <f>SUMIFS(入力シート!C:C,入力シート!B:B,"3")</f>
        <v>0</v>
      </c>
      <c r="M10" s="46">
        <f>COUNTIF(入力シート!$B:$B,"出向")-COUNTIFS(入力シート!$B:$B,"出向",入力シート!$C:$C,"")</f>
        <v>0</v>
      </c>
      <c r="N10" s="46">
        <f>SUMIFS(入力シート!C:C,入力シート!B:B,"出向")</f>
        <v>0</v>
      </c>
      <c r="O10" s="48">
        <f>J10-L10-N10+SUMIFS(入力シート!C:C,入力シート!B:B,"出向")*2</f>
        <v>0</v>
      </c>
      <c r="P10" s="320"/>
      <c r="Q10" s="322"/>
      <c r="R10" s="99"/>
      <c r="S10" s="99"/>
    </row>
    <row r="11" spans="1:19" ht="24.95" customHeight="1" x14ac:dyDescent="0.15">
      <c r="A11" s="241" t="s">
        <v>6</v>
      </c>
      <c r="B11" s="242"/>
      <c r="C11" s="46">
        <f>COUNT(入力シート!D:D)</f>
        <v>0</v>
      </c>
      <c r="D11" s="243">
        <f>SUM(入力シート!D:D)</f>
        <v>0</v>
      </c>
      <c r="E11" s="244"/>
      <c r="F11" s="46">
        <f>COUNTIF(入力シート!$B:$B,"5")-COUNTIFS(入力シート!$B:$B,"5",入力シート!$D:$D,"")</f>
        <v>0</v>
      </c>
      <c r="G11" s="41">
        <f>SUMIFS(入力シート!D:D,入力シート!B:B,"5")</f>
        <v>0</v>
      </c>
      <c r="H11" s="46">
        <f>COUNTIF(入力シート!$B:$B,"出向")-COUNTIFS(入力シート!$B:$B,"出向",入力シート!$D:$D,"")</f>
        <v>0</v>
      </c>
      <c r="I11" s="46">
        <f>SUMIFS(入力シート!D:D,入力シート!B:B,"出向")</f>
        <v>0</v>
      </c>
      <c r="J11" s="42">
        <f>D11-G11-I11</f>
        <v>0</v>
      </c>
      <c r="K11" s="113">
        <f>COUNTIF(入力シート!$B:$B,"3")-COUNTIFS(入力シート!$B:$B,"3",入力シート!$D:$D,"")</f>
        <v>0</v>
      </c>
      <c r="L11" s="41">
        <f>SUMIFS(入力シート!D:D,入力シート!B:B,"3")</f>
        <v>0</v>
      </c>
      <c r="M11" s="46">
        <f>COUNTIF(入力シート!$B:$B,"出向")-COUNTIFS(入力シート!$B:$B,"出向",入力シート!$D:$D,"")</f>
        <v>0</v>
      </c>
      <c r="N11" s="46">
        <f>SUMIFS(入力シート!D:D,入力シート!B:B,"出向")</f>
        <v>0</v>
      </c>
      <c r="O11" s="48">
        <f>J11-L11-N11+SUMIFS(入力シート!D:D,入力シート!B:B,"出向")*2</f>
        <v>0</v>
      </c>
      <c r="P11" s="114"/>
      <c r="Q11" s="115"/>
      <c r="R11" s="99"/>
      <c r="S11" s="99"/>
    </row>
    <row r="12" spans="1:19" ht="24.95" customHeight="1" x14ac:dyDescent="0.15">
      <c r="A12" s="241" t="s">
        <v>7</v>
      </c>
      <c r="B12" s="242"/>
      <c r="C12" s="46">
        <f>COUNT(入力シート!E:E)</f>
        <v>0</v>
      </c>
      <c r="D12" s="243">
        <f>SUM(入力シート!E:E)</f>
        <v>0</v>
      </c>
      <c r="E12" s="244"/>
      <c r="F12" s="46">
        <f>COUNTIF(入力シート!$B:$B,"5")-COUNTIFS(入力シート!$B:$B,"5",入力シート!$E:$E,"")</f>
        <v>0</v>
      </c>
      <c r="G12" s="41">
        <f>SUMIFS(入力シート!E:E,入力シート!B:B,"5")</f>
        <v>0</v>
      </c>
      <c r="H12" s="46">
        <f>COUNTIF(入力シート!$B:$B,"出向")-COUNTIFS(入力シート!$B:$B,"出向",入力シート!$E:$E,"")</f>
        <v>0</v>
      </c>
      <c r="I12" s="46">
        <f>SUMIFS(入力シート!E:E,入力シート!B:B,"出向")</f>
        <v>0</v>
      </c>
      <c r="J12" s="42">
        <f t="shared" ref="J12:J18" si="0">D12-G12-I12</f>
        <v>0</v>
      </c>
      <c r="K12" s="113">
        <f>COUNTIF(入力シート!$B:$B,"3")-COUNTIFS(入力シート!$B:$B,"3",入力シート!$E:$E,"")</f>
        <v>0</v>
      </c>
      <c r="L12" s="41">
        <f>SUMIFS(入力シート!E:E,入力シート!B:B,"3")</f>
        <v>0</v>
      </c>
      <c r="M12" s="46">
        <f>COUNTIF(入力シート!$B:$B,"出向")-COUNTIFS(入力シート!$B:$B,"出向",入力シート!$E:$E,"")</f>
        <v>0</v>
      </c>
      <c r="N12" s="46">
        <f>SUMIFS(入力シート!E:E,入力シート!B:B,"出向")</f>
        <v>0</v>
      </c>
      <c r="O12" s="48">
        <f>J12-L12-N12+SUMIFS(入力シート!E:E,入力シート!B:B,"出向")*2</f>
        <v>0</v>
      </c>
      <c r="P12" s="114"/>
      <c r="Q12" s="115"/>
      <c r="R12" s="99"/>
      <c r="S12" s="99"/>
    </row>
    <row r="13" spans="1:19" ht="24.95" customHeight="1" x14ac:dyDescent="0.15">
      <c r="A13" s="241" t="s">
        <v>8</v>
      </c>
      <c r="B13" s="242"/>
      <c r="C13" s="46">
        <f>COUNT(入力シート!F:F)</f>
        <v>0</v>
      </c>
      <c r="D13" s="243">
        <f>SUM(入力シート!F:F)</f>
        <v>0</v>
      </c>
      <c r="E13" s="244"/>
      <c r="F13" s="46">
        <f>COUNTIF(入力シート!$B:$B,"5")-COUNTIFS(入力シート!$B:$B,"5",入力シート!$F:$F,"")</f>
        <v>0</v>
      </c>
      <c r="G13" s="41">
        <f>SUMIFS(入力シート!F:F,入力シート!B:B,"5")</f>
        <v>0</v>
      </c>
      <c r="H13" s="46">
        <f>COUNTIF(入力シート!$B:$B,"出向")-COUNTIFS(入力シート!$B:$B,"出向",入力シート!$F:$F,"")</f>
        <v>0</v>
      </c>
      <c r="I13" s="46">
        <f>SUMIFS(入力シート!F:F,入力シート!B:B,"出向")</f>
        <v>0</v>
      </c>
      <c r="J13" s="42">
        <f t="shared" si="0"/>
        <v>0</v>
      </c>
      <c r="K13" s="113">
        <f>COUNTIF(入力シート!$B:$B,"3")-COUNTIFS(入力シート!$B:$B,"3",入力シート!$F:$F,"")</f>
        <v>0</v>
      </c>
      <c r="L13" s="41">
        <f>SUMIFS(入力シート!F:F,入力シート!B:B,"3")</f>
        <v>0</v>
      </c>
      <c r="M13" s="46">
        <f>COUNTIF(入力シート!$B:$B,"出向")-COUNTIFS(入力シート!$B:$B,"出向",入力シート!$F:$F,"")</f>
        <v>0</v>
      </c>
      <c r="N13" s="46">
        <f>SUMIFS(入力シート!F:F,入力シート!B:B,"出向")</f>
        <v>0</v>
      </c>
      <c r="O13" s="48">
        <f>J13-L13-N13+SUMIFS(入力シート!F:F,入力シート!B:B,"出向")*2</f>
        <v>0</v>
      </c>
      <c r="P13" s="114"/>
      <c r="Q13" s="115"/>
      <c r="R13" s="99"/>
      <c r="S13" s="99"/>
    </row>
    <row r="14" spans="1:19" ht="24.95" customHeight="1" x14ac:dyDescent="0.15">
      <c r="A14" s="241" t="s">
        <v>9</v>
      </c>
      <c r="B14" s="242"/>
      <c r="C14" s="46">
        <f>COUNT(入力シート!G:G)</f>
        <v>0</v>
      </c>
      <c r="D14" s="243">
        <f>SUM(入力シート!G:G)</f>
        <v>0</v>
      </c>
      <c r="E14" s="244"/>
      <c r="F14" s="46">
        <f>COUNTIF(入力シート!$B:$B,"5")-COUNTIFS(入力シート!$B:$B,"5",入力シート!$G:$G,"")</f>
        <v>0</v>
      </c>
      <c r="G14" s="41">
        <f>SUMIFS(入力シート!G:G,入力シート!B:B,"5")</f>
        <v>0</v>
      </c>
      <c r="H14" s="46">
        <f>COUNTIF(入力シート!$B:$B,"出向")-COUNTIFS(入力シート!$B:$B,"出向",入力シート!$G:$G,"")</f>
        <v>0</v>
      </c>
      <c r="I14" s="46">
        <f>SUMIFS(入力シート!G:G,入力シート!B:B,"出向")</f>
        <v>0</v>
      </c>
      <c r="J14" s="42">
        <f t="shared" si="0"/>
        <v>0</v>
      </c>
      <c r="K14" s="113">
        <f>COUNTIF(入力シート!$B:$B,"3")-COUNTIFS(入力シート!$B:$B,"3",入力シート!$G:$G,"")</f>
        <v>0</v>
      </c>
      <c r="L14" s="41">
        <f>SUMIFS(入力シート!G:G,入力シート!B:B,"3")</f>
        <v>0</v>
      </c>
      <c r="M14" s="46">
        <f>COUNTIF(入力シート!$B:$B,"出向")-COUNTIFS(入力シート!$B:$B,"出向",入力シート!$G:$G,"")</f>
        <v>0</v>
      </c>
      <c r="N14" s="46">
        <f>SUMIFS(入力シート!G:G,入力シート!B:B,"出向")</f>
        <v>0</v>
      </c>
      <c r="O14" s="48">
        <f>J14-L14-N14+SUMIFS(入力シート!G:G,入力シート!B:B,"出向")*2</f>
        <v>0</v>
      </c>
      <c r="P14" s="114"/>
      <c r="Q14" s="115"/>
      <c r="R14" s="99"/>
      <c r="S14" s="99"/>
    </row>
    <row r="15" spans="1:19" ht="24.95" customHeight="1" x14ac:dyDescent="0.15">
      <c r="A15" s="241" t="s">
        <v>10</v>
      </c>
      <c r="B15" s="242"/>
      <c r="C15" s="46">
        <f>COUNT(入力シート!H:H)</f>
        <v>0</v>
      </c>
      <c r="D15" s="243">
        <f>SUM(入力シート!H:H)</f>
        <v>0</v>
      </c>
      <c r="E15" s="244"/>
      <c r="F15" s="46">
        <f>COUNTIF(入力シート!$B:$B,"5")-COUNTIFS(入力シート!$B:$B,"5",入力シート!$H:$H,"")</f>
        <v>0</v>
      </c>
      <c r="G15" s="41">
        <f>SUMIFS(入力シート!H:H,入力シート!B:B,"5")</f>
        <v>0</v>
      </c>
      <c r="H15" s="46">
        <f>COUNTIF(入力シート!$B:$B,"出向")-COUNTIFS(入力シート!$B:$B,"出向",入力シート!$H:$H,"")</f>
        <v>0</v>
      </c>
      <c r="I15" s="46">
        <f>SUMIFS(入力シート!H:H,入力シート!B:B,"出向")</f>
        <v>0</v>
      </c>
      <c r="J15" s="42">
        <f t="shared" si="0"/>
        <v>0</v>
      </c>
      <c r="K15" s="113">
        <f>COUNTIF(入力シート!$B:$B,"3")-COUNTIFS(入力シート!$B:$B,"3",入力シート!$H:$H,"")</f>
        <v>0</v>
      </c>
      <c r="L15" s="41">
        <f>SUMIFS(入力シート!H:H,入力シート!B:B,"3")</f>
        <v>0</v>
      </c>
      <c r="M15" s="46">
        <f>COUNTIF(入力シート!$B:$B,"出向")-COUNTIFS(入力シート!$B:$B,"出向",入力シート!$H:$H,"")</f>
        <v>0</v>
      </c>
      <c r="N15" s="46">
        <f>SUMIFS(入力シート!H:H,入力シート!B:B,"出向")</f>
        <v>0</v>
      </c>
      <c r="O15" s="48">
        <f>J15-L15-N15+SUMIFS(入力シート!H:H,入力シート!B:B,"出向")*2</f>
        <v>0</v>
      </c>
      <c r="P15" s="114"/>
      <c r="Q15" s="115"/>
      <c r="R15" s="99"/>
      <c r="S15" s="99"/>
    </row>
    <row r="16" spans="1:19" ht="24.95" customHeight="1" x14ac:dyDescent="0.15">
      <c r="A16" s="241" t="s">
        <v>11</v>
      </c>
      <c r="B16" s="242"/>
      <c r="C16" s="46">
        <f>COUNT(入力シート!I:I)</f>
        <v>0</v>
      </c>
      <c r="D16" s="243">
        <f>SUM(入力シート!I:I)</f>
        <v>0</v>
      </c>
      <c r="E16" s="244"/>
      <c r="F16" s="46">
        <f>COUNTIF(入力シート!$B:$B,"5")-COUNTIFS(入力シート!$B:$B,"5",入力シート!$I:$I,"")</f>
        <v>0</v>
      </c>
      <c r="G16" s="41">
        <f>SUMIFS(入力シート!I:I,入力シート!B:B,"5")</f>
        <v>0</v>
      </c>
      <c r="H16" s="46">
        <f>COUNTIF(入力シート!$B:$B,"出向")-COUNTIFS(入力シート!$B:$B,"出向",入力シート!$I:$I,"")</f>
        <v>0</v>
      </c>
      <c r="I16" s="46">
        <f>SUMIFS(入力シート!I:I,入力シート!B:B,"出向")</f>
        <v>0</v>
      </c>
      <c r="J16" s="42">
        <f t="shared" si="0"/>
        <v>0</v>
      </c>
      <c r="K16" s="113">
        <f>COUNTIF(入力シート!$B:$B,"3")-COUNTIFS(入力シート!$B:$B,"3",入力シート!$I:$I,"")</f>
        <v>0</v>
      </c>
      <c r="L16" s="41">
        <f>SUMIFS(入力シート!I:I,入力シート!B:B,"3")</f>
        <v>0</v>
      </c>
      <c r="M16" s="46">
        <f>COUNTIF(入力シート!$B:$B,"出向")-COUNTIFS(入力シート!$B:$B,"出向",入力シート!$I:$I,"")</f>
        <v>0</v>
      </c>
      <c r="N16" s="46">
        <f>SUMIFS(入力シート!I:I,入力シート!B:B,"出向")</f>
        <v>0</v>
      </c>
      <c r="O16" s="48">
        <f>J16-L16-N16+SUMIFS(入力シート!I:I,入力シート!B:B,"出向")*2</f>
        <v>0</v>
      </c>
      <c r="P16" s="114"/>
      <c r="Q16" s="115"/>
      <c r="R16" s="99"/>
      <c r="S16" s="99"/>
    </row>
    <row r="17" spans="1:19" ht="24.95" customHeight="1" x14ac:dyDescent="0.15">
      <c r="A17" s="241" t="s">
        <v>12</v>
      </c>
      <c r="B17" s="242"/>
      <c r="C17" s="46">
        <f>COUNT(入力シート!J:J)</f>
        <v>0</v>
      </c>
      <c r="D17" s="243">
        <f>SUM(入力シート!J:J)</f>
        <v>0</v>
      </c>
      <c r="E17" s="244"/>
      <c r="F17" s="46">
        <f>COUNTIF(入力シート!$B:$B,"5")-COUNTIFS(入力シート!$B:$B,"5",入力シート!$J:$J,"")</f>
        <v>0</v>
      </c>
      <c r="G17" s="41">
        <f>SUMIFS(入力シート!J:J,入力シート!B:B,"5")</f>
        <v>0</v>
      </c>
      <c r="H17" s="46">
        <f>COUNTIF(入力シート!$B:$B,"出向")-COUNTIFS(入力シート!$B:$B,"出向",入力シート!$J:$J,"")</f>
        <v>0</v>
      </c>
      <c r="I17" s="46">
        <f>SUMIFS(入力シート!J:J,入力シート!B:B,"出向")</f>
        <v>0</v>
      </c>
      <c r="J17" s="42">
        <f t="shared" si="0"/>
        <v>0</v>
      </c>
      <c r="K17" s="113">
        <f>COUNTIF(入力シート!$B:$B,"3")-COUNTIFS(入力シート!$B:$B,"3",入力シート!$J:$J,"")</f>
        <v>0</v>
      </c>
      <c r="L17" s="41">
        <f>SUMIFS(入力シート!J:J,入力シート!B:B,"3")</f>
        <v>0</v>
      </c>
      <c r="M17" s="46">
        <f>COUNTIF(入力シート!$B:$B,"出向")-COUNTIFS(入力シート!$B:$B,"出向",入力シート!$J:$J,"")</f>
        <v>0</v>
      </c>
      <c r="N17" s="46">
        <f>SUMIFS(入力シート!J:J,入力シート!B:B,"出向")</f>
        <v>0</v>
      </c>
      <c r="O17" s="48">
        <f>J17-L17-N17+SUMIFS(入力シート!J:J,入力シート!B:B,"出向")*2</f>
        <v>0</v>
      </c>
      <c r="P17" s="114"/>
      <c r="Q17" s="115"/>
      <c r="R17" s="99"/>
      <c r="S17" s="99"/>
    </row>
    <row r="18" spans="1:19" ht="24.95" customHeight="1" x14ac:dyDescent="0.15">
      <c r="A18" s="241" t="s">
        <v>13</v>
      </c>
      <c r="B18" s="242"/>
      <c r="C18" s="46">
        <f>COUNT(入力シート!K:K)</f>
        <v>0</v>
      </c>
      <c r="D18" s="243">
        <f>SUM(入力シート!K:K)</f>
        <v>0</v>
      </c>
      <c r="E18" s="244"/>
      <c r="F18" s="46">
        <f>COUNTIF(入力シート!$B:$B,"5")-COUNTIFS(入力シート!$B:$B,"5",入力シート!$K:$K,"")</f>
        <v>0</v>
      </c>
      <c r="G18" s="41">
        <f>SUMIFS(入力シート!K:K,入力シート!B:B,"5")</f>
        <v>0</v>
      </c>
      <c r="H18" s="46">
        <f>COUNTIF(入力シート!$B:$B,"出向")-COUNTIFS(入力シート!$B:$B,"出向",入力シート!$K:$K,"")</f>
        <v>0</v>
      </c>
      <c r="I18" s="46">
        <f>SUMIFS(入力シート!K:K,入力シート!B:B,"出向")</f>
        <v>0</v>
      </c>
      <c r="J18" s="42">
        <f t="shared" si="0"/>
        <v>0</v>
      </c>
      <c r="K18" s="113">
        <f>COUNTIF(入力シート!$B:$B,"3")-COUNTIFS(入力シート!$B:$B,"3",入力シート!$K:$K,"")</f>
        <v>0</v>
      </c>
      <c r="L18" s="41">
        <f>SUMIFS(入力シート!K:K,入力シート!B:B,"3")</f>
        <v>0</v>
      </c>
      <c r="M18" s="46">
        <f>COUNTIF(入力シート!$B:$B,"出向")-COUNTIFS(入力シート!$B:$B,"出向",入力シート!$K:$K,"")</f>
        <v>0</v>
      </c>
      <c r="N18" s="46">
        <f>SUMIFS(入力シート!K:K,入力シート!B:B,"出向")</f>
        <v>0</v>
      </c>
      <c r="O18" s="48">
        <f>J18-L18-N18+SUMIFS(入力シート!K:K,入力シート!B:B,"出向")*2</f>
        <v>0</v>
      </c>
      <c r="P18" s="114"/>
      <c r="Q18" s="115"/>
      <c r="R18" s="99"/>
      <c r="S18" s="99"/>
    </row>
    <row r="19" spans="1:19" ht="24" customHeight="1" x14ac:dyDescent="0.15">
      <c r="A19" s="140" t="str">
        <f>IF(表紙末尾０・２・６!E1&gt;=31,IF(表紙末尾０・２・６!E1-30=1,"2",表紙末尾０・２・６!E1-30),表紙末尾０・２・６!E1+1)&amp;"年"</f>
        <v>6年</v>
      </c>
      <c r="B19" s="139" t="s">
        <v>81</v>
      </c>
      <c r="C19" s="132">
        <f>COUNT(入力シート!L:L)</f>
        <v>0</v>
      </c>
      <c r="D19" s="274">
        <f>SUM(入力シート!L:L)</f>
        <v>0</v>
      </c>
      <c r="E19" s="275"/>
      <c r="F19" s="132">
        <f>COUNTIF(入力シート!$B:$B,"5")-COUNTIFS(入力シート!$B:$B,"5",入力シート!$L:$L,"")</f>
        <v>0</v>
      </c>
      <c r="G19" s="136">
        <f>SUMIFS(入力シート!L:L,入力シート!B:B,"5")</f>
        <v>0</v>
      </c>
      <c r="H19" s="132">
        <f>COUNTIF(入力シート!$B:$B,"出向")-COUNTIFS(入力シート!$B:$B,"出向",入力シート!$L:$L,"")</f>
        <v>0</v>
      </c>
      <c r="I19" s="132">
        <f>SUMIFS(入力シート!L:L,入力シート!B:B,"出向")</f>
        <v>0</v>
      </c>
      <c r="J19" s="134">
        <f t="shared" ref="J19:J24" si="1">D19-G19-I19</f>
        <v>0</v>
      </c>
      <c r="K19" s="135">
        <f>COUNTIF(入力シート!$B:$B,"3")-COUNTIFS(入力シート!$B:$B,"3",入力シート!$L:$L,"")</f>
        <v>0</v>
      </c>
      <c r="L19" s="136">
        <f>SUMIFS(入力シート!L:L,入力シート!B:B,"3")</f>
        <v>0</v>
      </c>
      <c r="M19" s="132">
        <f>COUNTIF(入力シート!$B:$B,"出向")-COUNTIFS(入力シート!$B:$B,"出向",入力シート!$L:$L,"")</f>
        <v>0</v>
      </c>
      <c r="N19" s="132">
        <f>SUMIFS(入力シート!L:L,入力シート!B:B,"出向")</f>
        <v>0</v>
      </c>
      <c r="O19" s="133">
        <f>J19-L19-N19+SUMIFS(入力シート!L:L,入力シート!B:B,"出向")*2</f>
        <v>0</v>
      </c>
      <c r="P19" s="130"/>
      <c r="Q19" s="131"/>
      <c r="R19" s="99"/>
      <c r="S19" s="99"/>
    </row>
    <row r="20" spans="1:19" ht="24.95" customHeight="1" x14ac:dyDescent="0.15">
      <c r="A20" s="241" t="s">
        <v>15</v>
      </c>
      <c r="B20" s="242"/>
      <c r="C20" s="47">
        <f>COUNT(入力シート!M:M)</f>
        <v>0</v>
      </c>
      <c r="D20" s="268">
        <f>SUM(入力シート!M:M)</f>
        <v>0</v>
      </c>
      <c r="E20" s="269"/>
      <c r="F20" s="47">
        <f>COUNTIF(入力シート!$B:$B,"5")-COUNTIFS(入力シート!$B:$B,"5",入力シート!$M:$M,"")</f>
        <v>0</v>
      </c>
      <c r="G20" s="43">
        <f>SUMIFS(入力シート!M:M,入力シート!B:B,"5")</f>
        <v>0</v>
      </c>
      <c r="H20" s="47">
        <f>COUNTIF(入力シート!$B:$B,"出向")-COUNTIFS(入力シート!$B:$B,"出向",入力シート!$M:$M,"")</f>
        <v>0</v>
      </c>
      <c r="I20" s="47">
        <f>SUMIFS(入力シート!M:M,入力シート!B:B,"出向")</f>
        <v>0</v>
      </c>
      <c r="J20" s="44">
        <f t="shared" si="1"/>
        <v>0</v>
      </c>
      <c r="K20" s="45">
        <f>COUNTIF(入力シート!$B:$B,"3")-COUNTIFS(入力シート!$B:$B,"3",入力シート!$M:$M,"")</f>
        <v>0</v>
      </c>
      <c r="L20" s="43">
        <f>SUMIFS(入力シート!M:M,入力シート!B:B,"3")</f>
        <v>0</v>
      </c>
      <c r="M20" s="47">
        <f>COUNTIF(入力シート!$B:$B,"出向")-COUNTIFS(入力シート!$B:$B,"出向",入力シート!$M:$M,"")</f>
        <v>0</v>
      </c>
      <c r="N20" s="47">
        <f>SUMIFS(入力シート!M:M,入力シート!B:B,"出向")</f>
        <v>0</v>
      </c>
      <c r="O20" s="49">
        <f>J20-L20-N20+SUMIFS(入力シート!M:M,入力シート!B:B,"出向")*2</f>
        <v>0</v>
      </c>
      <c r="P20" s="116"/>
      <c r="Q20" s="117"/>
      <c r="R20" s="99"/>
      <c r="S20" s="99"/>
    </row>
    <row r="21" spans="1:19" ht="24.95" customHeight="1" x14ac:dyDescent="0.15">
      <c r="A21" s="241" t="s">
        <v>16</v>
      </c>
      <c r="B21" s="242"/>
      <c r="C21" s="47">
        <f>COUNT(入力シート!N:N)</f>
        <v>0</v>
      </c>
      <c r="D21" s="268">
        <f>SUM(入力シート!N:N)</f>
        <v>0</v>
      </c>
      <c r="E21" s="269"/>
      <c r="F21" s="47">
        <f>COUNTIF(入力シート!$B:$B,"5")-COUNTIFS(入力シート!$B:$B,"5",入力シート!$N:$N,"")</f>
        <v>0</v>
      </c>
      <c r="G21" s="43">
        <f>SUMIFS(入力シート!N:N,入力シート!B:B,"5")</f>
        <v>0</v>
      </c>
      <c r="H21" s="47">
        <f>COUNTIF(入力シート!$B:$B,"出向")-COUNTIFS(入力シート!$B:$B,"出向",入力シート!$N:$N,"")</f>
        <v>0</v>
      </c>
      <c r="I21" s="47">
        <f>SUMIFS(入力シート!N:N,入力シート!B:B,"出向")</f>
        <v>0</v>
      </c>
      <c r="J21" s="44">
        <f t="shared" si="1"/>
        <v>0</v>
      </c>
      <c r="K21" s="45">
        <f>COUNTIF(入力シート!$B:$B,"3")-COUNTIFS(入力シート!$B:$B,"3",入力シート!$N:$N,"")</f>
        <v>0</v>
      </c>
      <c r="L21" s="43">
        <f>SUMIFS(入力シート!N:N,入力シート!B:B,"3")</f>
        <v>0</v>
      </c>
      <c r="M21" s="47">
        <f>COUNTIF(入力シート!$B:$B,"出向")-COUNTIFS(入力シート!$B:$B,"出向",入力シート!$N:$N,"")</f>
        <v>0</v>
      </c>
      <c r="N21" s="47">
        <f>SUMIFS(入力シート!N:N,入力シート!B:B,"出向")</f>
        <v>0</v>
      </c>
      <c r="O21" s="49">
        <f>J21-L21-N21+SUMIFS(入力シート!N:N,入力シート!B:B,"出向")*2</f>
        <v>0</v>
      </c>
      <c r="P21" s="116"/>
      <c r="Q21" s="117"/>
      <c r="R21" s="99"/>
      <c r="S21" s="99"/>
    </row>
    <row r="22" spans="1:19" ht="24.95" customHeight="1" x14ac:dyDescent="0.15">
      <c r="A22" s="267" t="s">
        <v>18</v>
      </c>
      <c r="B22" s="15" t="s">
        <v>19</v>
      </c>
      <c r="C22" s="47"/>
      <c r="D22" s="268">
        <f>SUM(入力シート!O:O)</f>
        <v>0</v>
      </c>
      <c r="E22" s="269"/>
      <c r="F22" s="47"/>
      <c r="G22" s="43">
        <f>SUMIFS(入力シート!O:O,入力シート!B:B,"5")</f>
        <v>0</v>
      </c>
      <c r="H22" s="47"/>
      <c r="I22" s="47">
        <f>SUMIFS(入力シート!O:O,入力シート!B:B,"出向")</f>
        <v>0</v>
      </c>
      <c r="J22" s="44">
        <f t="shared" si="1"/>
        <v>0</v>
      </c>
      <c r="K22" s="45"/>
      <c r="L22" s="43">
        <f>SUMIFS(入力シート!O:O,入力シート!B:B,"3")</f>
        <v>0</v>
      </c>
      <c r="M22" s="47"/>
      <c r="N22" s="47">
        <f>SUMIFS(入力シート!O:O,入力シート!B:B,"出向")</f>
        <v>0</v>
      </c>
      <c r="O22" s="49">
        <f>J22-L22-N22+SUMIFS(入力シート!O:O,入力シート!B:B,"出向")*2</f>
        <v>0</v>
      </c>
      <c r="P22" s="116"/>
      <c r="Q22" s="117"/>
      <c r="R22" s="99"/>
      <c r="S22" s="99"/>
    </row>
    <row r="23" spans="1:19" ht="24.95" customHeight="1" x14ac:dyDescent="0.15">
      <c r="A23" s="267"/>
      <c r="B23" s="15" t="s">
        <v>19</v>
      </c>
      <c r="C23" s="47"/>
      <c r="D23" s="268">
        <f>SUM(入力シート!P:P)</f>
        <v>0</v>
      </c>
      <c r="E23" s="269"/>
      <c r="F23" s="47"/>
      <c r="G23" s="43">
        <f>SUMIFS(入力シート!P:P,入力シート!B:B,"5")</f>
        <v>0</v>
      </c>
      <c r="H23" s="47"/>
      <c r="I23" s="47">
        <f>SUMIFS(入力シート!P:P,入力シート!B:B,"出向")</f>
        <v>0</v>
      </c>
      <c r="J23" s="44">
        <f t="shared" si="1"/>
        <v>0</v>
      </c>
      <c r="K23" s="45"/>
      <c r="L23" s="43">
        <f>SUMIFS(入力シート!P:P,入力シート!B:B,"3")</f>
        <v>0</v>
      </c>
      <c r="M23" s="47"/>
      <c r="N23" s="47">
        <f>SUMIFS(入力シート!P:P,入力シート!B:B,"出向")</f>
        <v>0</v>
      </c>
      <c r="O23" s="49">
        <f>J23-L23-N23+SUMIFS(入力シート!P:P,入力シート!B:B,"出向")*2</f>
        <v>0</v>
      </c>
      <c r="P23" s="116"/>
      <c r="Q23" s="117"/>
      <c r="R23" s="99"/>
      <c r="S23" s="99"/>
    </row>
    <row r="24" spans="1:19" ht="24.95" customHeight="1" x14ac:dyDescent="0.15">
      <c r="A24" s="267"/>
      <c r="B24" s="15" t="s">
        <v>19</v>
      </c>
      <c r="C24" s="47"/>
      <c r="D24" s="268">
        <f>SUM(入力シート!Q:Q)</f>
        <v>0</v>
      </c>
      <c r="E24" s="269"/>
      <c r="F24" s="47"/>
      <c r="G24" s="43">
        <f>SUMIFS(入力シート!Q:Q,入力シート!B:B,"5")</f>
        <v>0</v>
      </c>
      <c r="H24" s="47"/>
      <c r="I24" s="47">
        <f>SUMIFS(入力シート!Q:Q,入力シート!B:B,"出向")</f>
        <v>0</v>
      </c>
      <c r="J24" s="44">
        <f t="shared" si="1"/>
        <v>0</v>
      </c>
      <c r="K24" s="45"/>
      <c r="L24" s="43">
        <f>SUMIFS(入力シート!Q:Q,入力シート!B:B,"3")</f>
        <v>0</v>
      </c>
      <c r="M24" s="47"/>
      <c r="N24" s="47">
        <f>SUMIFS(入力シート!Q:Q,入力シート!B:B,"出向")</f>
        <v>0</v>
      </c>
      <c r="O24" s="49">
        <f>J24-L24-N24+SUMIFS(入力シート!Q:Q,入力シート!B:B,"出向")*2</f>
        <v>0</v>
      </c>
      <c r="P24" s="116"/>
      <c r="Q24" s="117"/>
      <c r="R24" s="99"/>
      <c r="S24" s="99"/>
    </row>
    <row r="25" spans="1:19" ht="24.95" customHeight="1" x14ac:dyDescent="0.15">
      <c r="A25" s="278" t="s">
        <v>20</v>
      </c>
      <c r="B25" s="279"/>
      <c r="C25" s="36">
        <f>SUM(C10:C21)</f>
        <v>0</v>
      </c>
      <c r="D25" s="276"/>
      <c r="E25" s="277"/>
      <c r="F25" s="38">
        <f>SUM(F10:F21)</f>
        <v>0</v>
      </c>
      <c r="G25" s="103">
        <f>SUM(G10:G24)</f>
        <v>0</v>
      </c>
      <c r="H25" s="36">
        <f>SUM(H10:H21)</f>
        <v>0</v>
      </c>
      <c r="I25" s="104">
        <f>SUM(I10:I24)</f>
        <v>0</v>
      </c>
      <c r="J25" s="102">
        <f>SUM(J10:J24)</f>
        <v>0</v>
      </c>
      <c r="K25" s="40">
        <f>SUM(K10:K21)</f>
        <v>0</v>
      </c>
      <c r="L25" s="103">
        <f>SUM(L10:L24)</f>
        <v>0</v>
      </c>
      <c r="M25" s="36">
        <f>SUM(M10:M21)</f>
        <v>0</v>
      </c>
      <c r="N25" s="108">
        <f>SUM(N10:N24)</f>
        <v>0</v>
      </c>
      <c r="O25" s="50">
        <f>SUM(O10:O24)</f>
        <v>0</v>
      </c>
      <c r="P25" s="118"/>
      <c r="Q25" s="119"/>
      <c r="R25" s="285"/>
      <c r="S25" s="285"/>
    </row>
    <row r="26" spans="1:19" ht="13.5" customHeight="1" x14ac:dyDescent="0.15">
      <c r="A26" s="262" t="s">
        <v>21</v>
      </c>
      <c r="B26" s="263"/>
      <c r="C26" s="12" t="s">
        <v>40</v>
      </c>
      <c r="D26" s="14"/>
      <c r="E26" s="13"/>
      <c r="F26" s="12" t="s">
        <v>41</v>
      </c>
      <c r="G26" s="6"/>
      <c r="H26" s="6"/>
      <c r="I26" s="9"/>
      <c r="J26" s="101" t="s">
        <v>57</v>
      </c>
      <c r="K26" s="23" t="s">
        <v>42</v>
      </c>
      <c r="L26" s="14"/>
      <c r="M26" s="14"/>
      <c r="N26" s="13"/>
      <c r="O26" s="121"/>
      <c r="P26" s="122"/>
      <c r="Q26" s="123"/>
      <c r="R26" s="285"/>
      <c r="S26" s="285"/>
    </row>
    <row r="27" spans="1:19" ht="13.5" customHeight="1" x14ac:dyDescent="0.15">
      <c r="A27" s="264"/>
      <c r="B27" s="263"/>
      <c r="C27" s="28" t="s">
        <v>28</v>
      </c>
      <c r="D27" s="17"/>
      <c r="E27" s="18"/>
      <c r="F27" s="27" t="s">
        <v>43</v>
      </c>
      <c r="I27" s="8"/>
      <c r="J27" s="291">
        <f>TRUNC(J25/1000)</f>
        <v>0</v>
      </c>
      <c r="K27" s="27" t="s">
        <v>44</v>
      </c>
      <c r="L27" s="17"/>
      <c r="M27" s="17"/>
      <c r="N27" s="18"/>
      <c r="O27" s="293">
        <f>TRUNC(O25/1000)</f>
        <v>0</v>
      </c>
      <c r="P27" s="294"/>
      <c r="Q27" s="295"/>
      <c r="R27" s="285"/>
      <c r="S27" s="285"/>
    </row>
    <row r="28" spans="1:19" ht="13.5" customHeight="1" x14ac:dyDescent="0.15">
      <c r="A28" s="264"/>
      <c r="B28" s="263"/>
      <c r="C28" s="270">
        <f>SUM(D10:E24)</f>
        <v>0</v>
      </c>
      <c r="D28" s="271"/>
      <c r="E28" s="51"/>
      <c r="F28" s="19"/>
      <c r="G28" s="271">
        <f>SUM(G25+I25)</f>
        <v>0</v>
      </c>
      <c r="H28" s="271"/>
      <c r="I28" s="8"/>
      <c r="J28" s="292"/>
      <c r="K28" s="24"/>
      <c r="L28" s="271">
        <f>SUM(L25+N25)</f>
        <v>0</v>
      </c>
      <c r="M28" s="271"/>
      <c r="N28" s="18"/>
      <c r="O28" s="293"/>
      <c r="P28" s="294"/>
      <c r="Q28" s="295"/>
      <c r="R28" s="285"/>
      <c r="S28" s="285"/>
    </row>
    <row r="29" spans="1:19" ht="13.5" customHeight="1" thickBot="1" x14ac:dyDescent="0.2">
      <c r="A29" s="265"/>
      <c r="B29" s="266"/>
      <c r="C29" s="272"/>
      <c r="D29" s="273"/>
      <c r="E29" s="52" t="s">
        <v>25</v>
      </c>
      <c r="F29" s="10"/>
      <c r="G29" s="273"/>
      <c r="H29" s="273"/>
      <c r="I29" s="39" t="s">
        <v>25</v>
      </c>
      <c r="J29" s="16" t="s">
        <v>23</v>
      </c>
      <c r="K29" s="25"/>
      <c r="L29" s="273"/>
      <c r="M29" s="273"/>
      <c r="N29" s="39" t="s">
        <v>25</v>
      </c>
      <c r="O29" s="296"/>
      <c r="P29" s="297"/>
      <c r="Q29" s="298"/>
      <c r="R29" s="285"/>
      <c r="S29" s="285"/>
    </row>
    <row r="30" spans="1:19" ht="6.75" customHeight="1" x14ac:dyDescent="0.15"/>
    <row r="31" spans="1:19" ht="19.5" thickBot="1" x14ac:dyDescent="0.2">
      <c r="A31" s="124" t="s">
        <v>77</v>
      </c>
      <c r="B31" s="125"/>
      <c r="C31" s="125"/>
      <c r="D31" s="126"/>
      <c r="E31" s="125"/>
      <c r="F31" s="125"/>
      <c r="G31" s="125"/>
      <c r="I31" s="34"/>
      <c r="J31" s="34"/>
      <c r="K31" s="120"/>
    </row>
    <row r="32" spans="1:19" ht="19.5" customHeight="1" x14ac:dyDescent="0.15">
      <c r="A32" s="280" t="s">
        <v>32</v>
      </c>
      <c r="B32" s="281"/>
      <c r="C32" s="281"/>
      <c r="D32" s="289" t="s">
        <v>98</v>
      </c>
      <c r="E32" s="289"/>
      <c r="F32" s="308" t="s">
        <v>99</v>
      </c>
      <c r="G32" s="281" t="s">
        <v>104</v>
      </c>
      <c r="H32" s="311" t="s">
        <v>100</v>
      </c>
      <c r="I32" s="284" t="s">
        <v>70</v>
      </c>
      <c r="J32" s="284"/>
      <c r="K32" s="284"/>
      <c r="L32" s="284"/>
      <c r="M32" s="284"/>
      <c r="N32" s="284"/>
      <c r="O32" s="284"/>
      <c r="P32" s="284"/>
      <c r="Q32" s="284"/>
      <c r="R32" s="284"/>
      <c r="S32" s="284"/>
    </row>
    <row r="33" spans="1:19" ht="6" customHeight="1" thickBot="1" x14ac:dyDescent="0.2">
      <c r="A33" s="282"/>
      <c r="B33" s="283"/>
      <c r="C33" s="283"/>
      <c r="D33" s="290"/>
      <c r="E33" s="290"/>
      <c r="F33" s="309"/>
      <c r="G33" s="310"/>
      <c r="H33" s="312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</row>
    <row r="34" spans="1:19" ht="19.5" customHeight="1" thickTop="1" x14ac:dyDescent="0.15">
      <c r="A34" s="301"/>
      <c r="B34" s="302"/>
      <c r="C34" s="302"/>
      <c r="D34" s="300" t="s">
        <v>25</v>
      </c>
      <c r="E34" s="300"/>
      <c r="F34" s="167"/>
      <c r="G34" s="166" t="s">
        <v>57</v>
      </c>
      <c r="H34" s="168"/>
      <c r="I34" s="125" t="s">
        <v>73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ht="19.5" customHeight="1" x14ac:dyDescent="0.15">
      <c r="A35" s="286"/>
      <c r="B35" s="287"/>
      <c r="C35" s="287"/>
      <c r="D35" s="288" t="s">
        <v>25</v>
      </c>
      <c r="E35" s="288"/>
      <c r="F35" s="161"/>
      <c r="G35" s="160" t="s">
        <v>57</v>
      </c>
      <c r="H35" s="162"/>
      <c r="I35" s="125" t="s">
        <v>74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</row>
    <row r="36" spans="1:19" ht="19.5" customHeight="1" x14ac:dyDescent="0.15">
      <c r="A36" s="286"/>
      <c r="B36" s="287"/>
      <c r="C36" s="287"/>
      <c r="D36" s="288" t="s">
        <v>25</v>
      </c>
      <c r="E36" s="288"/>
      <c r="F36" s="161"/>
      <c r="G36" s="160" t="s">
        <v>57</v>
      </c>
      <c r="H36" s="162"/>
      <c r="I36" s="125" t="s">
        <v>75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</row>
    <row r="37" spans="1:19" ht="19.5" customHeight="1" x14ac:dyDescent="0.15">
      <c r="A37" s="286"/>
      <c r="B37" s="287"/>
      <c r="C37" s="287"/>
      <c r="D37" s="288" t="s">
        <v>25</v>
      </c>
      <c r="E37" s="288"/>
      <c r="F37" s="161"/>
      <c r="G37" s="160" t="s">
        <v>57</v>
      </c>
      <c r="H37" s="162"/>
      <c r="I37" s="125" t="s">
        <v>76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</row>
    <row r="38" spans="1:19" ht="19.5" customHeight="1" x14ac:dyDescent="0.15">
      <c r="A38" s="286"/>
      <c r="B38" s="287"/>
      <c r="C38" s="287"/>
      <c r="D38" s="288" t="s">
        <v>25</v>
      </c>
      <c r="E38" s="288"/>
      <c r="F38" s="161"/>
      <c r="G38" s="160" t="s">
        <v>57</v>
      </c>
      <c r="H38" s="162"/>
      <c r="I38" s="125" t="s">
        <v>71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</row>
    <row r="39" spans="1:19" ht="19.5" customHeight="1" x14ac:dyDescent="0.15">
      <c r="A39" s="286"/>
      <c r="B39" s="287"/>
      <c r="C39" s="287"/>
      <c r="D39" s="288" t="s">
        <v>25</v>
      </c>
      <c r="E39" s="288"/>
      <c r="F39" s="161"/>
      <c r="G39" s="160" t="s">
        <v>57</v>
      </c>
      <c r="H39" s="162"/>
      <c r="I39" s="125"/>
      <c r="J39" s="127"/>
      <c r="K39" s="127"/>
      <c r="L39" s="127"/>
      <c r="M39" s="127"/>
      <c r="N39" s="127"/>
      <c r="O39" s="127"/>
      <c r="P39" s="127"/>
      <c r="Q39" s="127"/>
      <c r="R39" s="127"/>
      <c r="S39" s="127"/>
    </row>
    <row r="40" spans="1:19" ht="19.5" customHeight="1" thickBot="1" x14ac:dyDescent="0.2">
      <c r="A40" s="303"/>
      <c r="B40" s="304"/>
      <c r="C40" s="304"/>
      <c r="D40" s="299" t="s">
        <v>25</v>
      </c>
      <c r="E40" s="299"/>
      <c r="F40" s="164"/>
      <c r="G40" s="163" t="s">
        <v>57</v>
      </c>
      <c r="H40" s="165"/>
      <c r="I40" s="159"/>
      <c r="J40" s="314"/>
      <c r="K40" s="315"/>
      <c r="L40" s="315"/>
      <c r="M40" s="315"/>
      <c r="N40" s="315"/>
      <c r="O40" s="315"/>
      <c r="P40" s="315"/>
      <c r="Q40" s="315"/>
      <c r="R40" s="128"/>
      <c r="S40" s="127"/>
    </row>
    <row r="41" spans="1:19" ht="36.75" customHeight="1" thickBot="1" x14ac:dyDescent="0.2">
      <c r="I41" s="169" t="s">
        <v>72</v>
      </c>
      <c r="J41" s="305" t="s">
        <v>83</v>
      </c>
      <c r="K41" s="306"/>
      <c r="L41" s="306"/>
      <c r="M41" s="306"/>
      <c r="N41" s="306"/>
      <c r="O41" s="306"/>
      <c r="P41" s="306"/>
      <c r="Q41" s="307"/>
    </row>
  </sheetData>
  <mergeCells count="94">
    <mergeCell ref="J41:Q41"/>
    <mergeCell ref="F32:F33"/>
    <mergeCell ref="G32:G33"/>
    <mergeCell ref="H32:H33"/>
    <mergeCell ref="F3:I4"/>
    <mergeCell ref="J40:Q40"/>
    <mergeCell ref="H7:I7"/>
    <mergeCell ref="O2:O3"/>
    <mergeCell ref="K2:N2"/>
    <mergeCell ref="P9:P10"/>
    <mergeCell ref="Q9:Q10"/>
    <mergeCell ref="M6:N6"/>
    <mergeCell ref="D40:E40"/>
    <mergeCell ref="D34:E34"/>
    <mergeCell ref="A34:C34"/>
    <mergeCell ref="D39:E39"/>
    <mergeCell ref="A37:C37"/>
    <mergeCell ref="A38:C38"/>
    <mergeCell ref="A39:C39"/>
    <mergeCell ref="A40:C40"/>
    <mergeCell ref="D38:E38"/>
    <mergeCell ref="D37:E37"/>
    <mergeCell ref="A32:C33"/>
    <mergeCell ref="I32:S33"/>
    <mergeCell ref="R25:S29"/>
    <mergeCell ref="A36:C36"/>
    <mergeCell ref="D35:E35"/>
    <mergeCell ref="D32:E33"/>
    <mergeCell ref="J27:J28"/>
    <mergeCell ref="L28:M29"/>
    <mergeCell ref="G28:H29"/>
    <mergeCell ref="O27:Q29"/>
    <mergeCell ref="D36:E36"/>
    <mergeCell ref="A35:C35"/>
    <mergeCell ref="C3:E3"/>
    <mergeCell ref="A18:B18"/>
    <mergeCell ref="A26:B29"/>
    <mergeCell ref="A22:A24"/>
    <mergeCell ref="D20:E20"/>
    <mergeCell ref="D21:E21"/>
    <mergeCell ref="A20:B20"/>
    <mergeCell ref="A21:B21"/>
    <mergeCell ref="C28:D29"/>
    <mergeCell ref="D18:E18"/>
    <mergeCell ref="D19:E19"/>
    <mergeCell ref="D23:E23"/>
    <mergeCell ref="D24:E24"/>
    <mergeCell ref="D22:E22"/>
    <mergeCell ref="D25:E25"/>
    <mergeCell ref="A25:B25"/>
    <mergeCell ref="A2:B2"/>
    <mergeCell ref="A7:B7"/>
    <mergeCell ref="A3:B3"/>
    <mergeCell ref="A12:B12"/>
    <mergeCell ref="A14:B14"/>
    <mergeCell ref="A10:B10"/>
    <mergeCell ref="A13:B13"/>
    <mergeCell ref="A17:B17"/>
    <mergeCell ref="D14:E14"/>
    <mergeCell ref="D17:E17"/>
    <mergeCell ref="A11:B11"/>
    <mergeCell ref="A8:B8"/>
    <mergeCell ref="D13:E13"/>
    <mergeCell ref="D10:E10"/>
    <mergeCell ref="D9:E9"/>
    <mergeCell ref="D15:E15"/>
    <mergeCell ref="D16:E16"/>
    <mergeCell ref="D8:E8"/>
    <mergeCell ref="D11:E11"/>
    <mergeCell ref="D12:E12"/>
    <mergeCell ref="A15:B15"/>
    <mergeCell ref="A16:B16"/>
    <mergeCell ref="C5:E5"/>
    <mergeCell ref="F7:G7"/>
    <mergeCell ref="C6:E6"/>
    <mergeCell ref="J4:J8"/>
    <mergeCell ref="C7:E7"/>
    <mergeCell ref="F6:G6"/>
    <mergeCell ref="R2:S2"/>
    <mergeCell ref="C4:E4"/>
    <mergeCell ref="C2:E2"/>
    <mergeCell ref="F2:I2"/>
    <mergeCell ref="P2:Q7"/>
    <mergeCell ref="K6:L6"/>
    <mergeCell ref="J2:J3"/>
    <mergeCell ref="R3:S3"/>
    <mergeCell ref="R4:S4"/>
    <mergeCell ref="M7:N7"/>
    <mergeCell ref="K7:L7"/>
    <mergeCell ref="K3:N4"/>
    <mergeCell ref="R6:S6"/>
    <mergeCell ref="O4:O8"/>
    <mergeCell ref="R5:S5"/>
    <mergeCell ref="H6:I6"/>
  </mergeCells>
  <phoneticPr fontId="2"/>
  <pageMargins left="1.299212598425197" right="0.27559055118110237" top="0.41" bottom="0.22" header="0.39" footer="0.19685039370078741"/>
  <pageSetup paperSize="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P U 4 d V e z q t N y j A A A A 9 g A A A B I A H A B D b 2 5 m a W c v U G F j a 2 F n Z S 5 4 b W w g o h g A K K A U A A A A A A A A A A A A A A A A A A A A A A A A A A A A h Y 8 x D o I w G I W v Q r r T l r o Y 8 l M G N y M J i Y l x b U q F K r S G F s v d H D y S V x C j q J v j + 9 4 3 v H e / 3 i A f u z a 6 q N 5 p a z K U Y I o i Z a S t t K k z N P h D v E Q 5 h 1 L I k 6 h V N M n G p a O r M t R 4 f 0 4 J C S H g s M C 2 r w m j N C H 7 Y r O V j e o E + s j 6 v x x r 4 7 w w U i E O u 9 c Y z n B C G W Z 0 2 g R k h l B o 8 x X Y 1 D 3 b H w i r o f V D r / h R x O s S y B y B v D / w B 1 B L A w Q U A A I A C A A 9 T h 1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U 4 d V S i K R 7 g O A A A A E Q A A A B M A H A B G b 3 J t d W x h c y 9 T Z W N 0 a W 9 u M S 5 t I K I Y A C i g F A A A A A A A A A A A A A A A A A A A A A A A A A A A A C t O T S 7 J z M 9 T C I b Q h t Y A U E s B A i 0 A F A A C A A g A P U 4 d V e z q t N y j A A A A 9 g A A A B I A A A A A A A A A A A A A A A A A A A A A A E N v b m Z p Z y 9 Q Y W N r Y W d l L n h t b F B L A Q I t A B Q A A g A I A D 1 O H V U P y u m r p A A A A O k A A A A T A A A A A A A A A A A A A A A A A O 8 A A A B b Q 2 9 u d G V u d F 9 U e X B l c 1 0 u e G 1 s U E s B A i 0 A F A A C A A g A P U 4 d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P 0 r x Y E y 8 h D k d j 8 x E U W N y k A A A A A A g A A A A A A A 2 Y A A M A A A A A Q A A A A h Q P Q O p 6 A O y I q w j s c V x A Z o A A A A A A E g A A A o A A A A B A A A A D P 0 c B 2 I L K S 0 t w 2 y w b B 3 f g 6 U A A A A M g w 9 0 F F o A k F h M 8 b r 3 N t 5 4 i Q x D l t / J X u t G G u B b 8 E S N s s f w q Z + t e L A Y + L 7 A c J B l 9 b V B c x U c j N h j W Z I k / j 4 4 u y j k j k k a p G F Y Q i E d Z 7 o Z b 9 D y z t F A A A A N 1 W U g W Z f g U u e N o C / / r f x V U w v j a F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FA8FBA4DE0AE64E8F435D4BE5A336BB" ma:contentTypeVersion="2" ma:contentTypeDescription="" ma:contentTypeScope="" ma:versionID="36e6fc5cfec0693195b26a2dc0adcaa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005C95-AD3C-4172-A90B-1A6C14362B0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F85FCDC-F336-474C-93DE-45268CAF7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87E8C1A-0807-49AC-8259-EE7F855723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C202C82-61F0-4E04-9586-CCF447373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表紙末尾０・２・６</vt:lpstr>
      <vt:lpstr>賃金末尾０・２・６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職業安定局</dc:creator>
  <cp:lastModifiedBy>User</cp:lastModifiedBy>
  <cp:lastPrinted>2024-03-28T02:43:47Z</cp:lastPrinted>
  <dcterms:created xsi:type="dcterms:W3CDTF">2006-03-16T07:06:11Z</dcterms:created>
  <dcterms:modified xsi:type="dcterms:W3CDTF">2024-03-28T02:58:57Z</dcterms:modified>
</cp:coreProperties>
</file>